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mgovza-my.sharepoint.com/personal/silasr_glm_gov_za1/Documents/Documents/2025 - 2026/"/>
    </mc:Choice>
  </mc:AlternateContent>
  <xr:revisionPtr revIDLastSave="0" documentId="8_{C2DB7CB2-C18B-4A16-B48D-B8B00DA02772}" xr6:coauthVersionLast="47" xr6:coauthVersionMax="47" xr10:uidLastSave="{00000000-0000-0000-0000-000000000000}"/>
  <bookViews>
    <workbookView xWindow="-120" yWindow="-120" windowWidth="24240" windowHeight="13020" firstSheet="1" activeTab="5" xr2:uid="{76C69285-5522-49C3-8C12-6ADC1164E9BE}"/>
  </bookViews>
  <sheets>
    <sheet name="RATES AND TAXES" sheetId="1" r:id="rId1"/>
    <sheet name="SEWERAGE- WASTE WATER" sheetId="2" r:id="rId2"/>
    <sheet name="REFUSE- SOLID WASTE" sheetId="3" r:id="rId3"/>
    <sheet name="WATER" sheetId="7" r:id="rId4"/>
    <sheet name="ELECTRICITY" sheetId="5" r:id="rId5"/>
    <sheet name="MISCELLINIOUS SERVICES" sheetId="6" r:id="rId6"/>
  </sheets>
  <definedNames>
    <definedName name="_xlnm._FilterDatabase" localSheetId="4" hidden="1">ELECTRICITY!$A$3:$H$12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7" l="1"/>
  <c r="C11" i="7"/>
  <c r="D18" i="1"/>
  <c r="D17" i="1"/>
  <c r="D16" i="1"/>
  <c r="D15" i="1"/>
  <c r="D14" i="1"/>
  <c r="D13" i="1"/>
  <c r="D12" i="1"/>
  <c r="D11" i="1"/>
  <c r="C32" i="3"/>
  <c r="C29" i="3"/>
  <c r="C28" i="3"/>
  <c r="C27" i="3"/>
  <c r="C26" i="3"/>
  <c r="C25" i="3"/>
  <c r="C24" i="3"/>
  <c r="C23" i="3"/>
  <c r="C22" i="3"/>
  <c r="C21" i="3"/>
  <c r="C20" i="3"/>
  <c r="C19" i="3"/>
  <c r="C18" i="3"/>
  <c r="C14" i="3"/>
  <c r="C12" i="3"/>
  <c r="C11" i="6"/>
  <c r="C10" i="6"/>
  <c r="C9" i="6"/>
  <c r="C8" i="6"/>
  <c r="C14" i="6"/>
  <c r="C23" i="6"/>
  <c r="C22" i="6"/>
  <c r="C21" i="6"/>
  <c r="C20" i="6"/>
  <c r="C29" i="6"/>
  <c r="C28" i="6"/>
  <c r="C27" i="6"/>
  <c r="C26" i="6"/>
  <c r="C42" i="6"/>
  <c r="C41" i="6"/>
  <c r="C40" i="6"/>
  <c r="C39" i="6"/>
  <c r="C38" i="6"/>
  <c r="C37" i="6"/>
  <c r="C36" i="6"/>
  <c r="C35" i="6"/>
  <c r="C34" i="6"/>
  <c r="C33" i="6"/>
  <c r="C32" i="6"/>
  <c r="C31" i="6"/>
  <c r="C45" i="6"/>
  <c r="C44" i="6"/>
  <c r="C48" i="6"/>
  <c r="C47" i="6"/>
  <c r="C65" i="6"/>
  <c r="C64" i="6"/>
  <c r="C63" i="6"/>
  <c r="C58" i="6"/>
  <c r="C57" i="6"/>
  <c r="C56" i="6"/>
  <c r="C55" i="6"/>
  <c r="C54" i="6"/>
  <c r="C53" i="6"/>
  <c r="C52" i="6"/>
  <c r="C51" i="6"/>
  <c r="C50" i="6"/>
  <c r="C77" i="6"/>
  <c r="C76" i="6"/>
  <c r="C75" i="6"/>
  <c r="C74" i="6"/>
  <c r="C73" i="6"/>
  <c r="C72" i="6"/>
  <c r="C71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101" i="6"/>
  <c r="C100" i="6"/>
  <c r="C99" i="6"/>
  <c r="C98" i="6"/>
  <c r="C97" i="6"/>
  <c r="C96" i="6"/>
  <c r="C95" i="6"/>
  <c r="C105" i="6"/>
  <c r="C104" i="6"/>
  <c r="C112" i="6"/>
  <c r="C111" i="6"/>
  <c r="C110" i="6"/>
  <c r="C109" i="6"/>
  <c r="C108" i="6"/>
  <c r="C107" i="6"/>
  <c r="C120" i="6"/>
  <c r="C119" i="6"/>
  <c r="C126" i="6"/>
  <c r="C125" i="6"/>
  <c r="C133" i="6"/>
  <c r="C132" i="6"/>
  <c r="C138" i="6"/>
  <c r="C137" i="6"/>
  <c r="C136" i="6"/>
  <c r="C145" i="6"/>
  <c r="C144" i="6"/>
  <c r="C143" i="6"/>
  <c r="C142" i="6"/>
  <c r="C148" i="6"/>
  <c r="C147" i="6"/>
  <c r="C164" i="6"/>
  <c r="C167" i="6"/>
  <c r="C170" i="6"/>
  <c r="C179" i="6"/>
  <c r="C178" i="6"/>
  <c r="C177" i="6"/>
  <c r="C176" i="6"/>
  <c r="C175" i="6"/>
  <c r="C42" i="5"/>
  <c r="C41" i="5"/>
  <c r="C40" i="5"/>
  <c r="C37" i="5"/>
  <c r="C36" i="5"/>
  <c r="C35" i="5"/>
  <c r="C32" i="5"/>
  <c r="C29" i="5"/>
  <c r="C28" i="5"/>
  <c r="C25" i="5"/>
  <c r="C24" i="5"/>
  <c r="C23" i="5"/>
  <c r="C22" i="5"/>
  <c r="C18" i="5"/>
  <c r="C17" i="5"/>
  <c r="C15" i="5"/>
  <c r="C16" i="5"/>
  <c r="C11" i="5"/>
  <c r="C10" i="5"/>
  <c r="C9" i="5"/>
  <c r="C8" i="5"/>
  <c r="C7" i="5"/>
  <c r="C6" i="5"/>
  <c r="C5" i="5"/>
  <c r="C4" i="5"/>
  <c r="C46" i="5"/>
  <c r="C45" i="5"/>
  <c r="C44" i="5"/>
  <c r="C106" i="6"/>
  <c r="C113" i="6"/>
  <c r="C114" i="6"/>
  <c r="C115" i="6"/>
  <c r="C116" i="6"/>
  <c r="C117" i="6"/>
  <c r="C118" i="6"/>
  <c r="C121" i="6"/>
  <c r="C122" i="6"/>
  <c r="C123" i="6"/>
  <c r="C124" i="6"/>
  <c r="C127" i="6"/>
  <c r="C128" i="6"/>
  <c r="C129" i="6"/>
  <c r="C130" i="6"/>
  <c r="C131" i="6"/>
  <c r="C134" i="6"/>
  <c r="C135" i="6"/>
  <c r="C139" i="6"/>
  <c r="C140" i="6"/>
  <c r="C141" i="6"/>
  <c r="C146" i="6"/>
</calcChain>
</file>

<file path=xl/sharedStrings.xml><?xml version="1.0" encoding="utf-8"?>
<sst xmlns="http://schemas.openxmlformats.org/spreadsheetml/2006/main" count="344" uniqueCount="293">
  <si>
    <t xml:space="preserve">PROPERTY RATES </t>
  </si>
  <si>
    <t>SERVICE RENDERED</t>
  </si>
  <si>
    <t>REMARKS</t>
  </si>
  <si>
    <t>Approved Tariffs 2023/2024</t>
  </si>
  <si>
    <t>R</t>
  </si>
  <si>
    <t>Property rates are set in terms of Section 3 of Chapter 2 of the Municipal Property Rates Act, No 6 of 2004</t>
  </si>
  <si>
    <t>Property rates to be levied in accordance with the 2023-2028 General Valuation Roll and 2025/2026 Property Rates Policy</t>
  </si>
  <si>
    <r>
      <t xml:space="preserve">Residential Properties as described in the MPRA,  it is not permissable to levy rates on the first  </t>
    </r>
    <r>
      <rPr>
        <sz val="11"/>
        <color rgb="FFFF0000"/>
        <rFont val="Arial"/>
        <family val="2"/>
      </rPr>
      <t>R 15 000</t>
    </r>
    <r>
      <rPr>
        <sz val="11"/>
        <color theme="1"/>
        <rFont val="Arial"/>
        <family val="2"/>
      </rPr>
      <t xml:space="preserve"> and the rateable value of the property value will be reduced by further amount up </t>
    </r>
    <r>
      <rPr>
        <sz val="11"/>
        <color rgb="FFFF0000"/>
        <rFont val="Arial"/>
        <family val="2"/>
      </rPr>
      <t>to R 65 000</t>
    </r>
  </si>
  <si>
    <t xml:space="preserve">A rebate will be grated to qualifying residential property category owners on application in terms of and in accordance with, the Rates Policy to owners who are indigent (100% exemption) or dependent of pension or social grant(40% rebates) </t>
  </si>
  <si>
    <t>Residential Property</t>
  </si>
  <si>
    <t>Business, Commercial &amp; Industrial Property</t>
  </si>
  <si>
    <t>Agricultural Property</t>
  </si>
  <si>
    <t>Public service purpose properties</t>
  </si>
  <si>
    <t>Public Service Infrastructure (PSI) Properties</t>
  </si>
  <si>
    <t xml:space="preserve">Applicable on 70% of valuation as per MPRA 17(1)(a) </t>
  </si>
  <si>
    <t>Mining Property</t>
  </si>
  <si>
    <t xml:space="preserve">Vacant land </t>
  </si>
  <si>
    <t>Multi Purpose Properties</t>
  </si>
  <si>
    <t>Properties with more than one category.The rate will be determined per use allocation</t>
  </si>
  <si>
    <t>NB</t>
  </si>
  <si>
    <t xml:space="preserve">a) </t>
  </si>
  <si>
    <t xml:space="preserve">Should the use or ownership or circumstances used to approve exemption from payment of assessment rates change, such exemptions will immediately lapse from date of change. </t>
  </si>
  <si>
    <t xml:space="preserve">b) </t>
  </si>
  <si>
    <t>That the rates be paid in a single amount before 30 September or in twelve (12) equal monthly installments.</t>
  </si>
  <si>
    <t>d)</t>
  </si>
  <si>
    <t>ANNEXURE B</t>
  </si>
  <si>
    <t>WASTE WATER MANAGEMENT TARIFFS</t>
  </si>
  <si>
    <t xml:space="preserve">WASTE MANAGEMENT / SEWARAGE </t>
  </si>
  <si>
    <t>% increase</t>
  </si>
  <si>
    <t xml:space="preserve">Sewarage services ( waterborne sewerage) </t>
  </si>
  <si>
    <t>per sewarage connection per month</t>
  </si>
  <si>
    <t>New Sewarage connection point</t>
  </si>
  <si>
    <t>Removal of waste water and sewerage</t>
  </si>
  <si>
    <t>RESIDENTIAL</t>
  </si>
  <si>
    <t>Minimum fees per tank per month or part thereof</t>
  </si>
  <si>
    <t>BUSINESS</t>
  </si>
  <si>
    <t xml:space="preserve">Per kilolitre water cosumed the previous month </t>
  </si>
  <si>
    <t>(Recorverable from the owner of the property)</t>
  </si>
  <si>
    <t>Septic tanks per suction or part thereof</t>
  </si>
  <si>
    <t>Outside modjadjiskloof town per kilolitre to and from (labour included)</t>
  </si>
  <si>
    <t>Sewarage blockages</t>
  </si>
  <si>
    <t>MODJADJISKLOOF</t>
  </si>
  <si>
    <t xml:space="preserve">Cleaning of blockages per hour or part thereof </t>
  </si>
  <si>
    <t>GA-KGAPANE</t>
  </si>
  <si>
    <t>Cleaning of blockages per hour or part thereof</t>
  </si>
  <si>
    <t>Sewer connetion for modjadjiskloof businesses determined by the distance in metres, material, equipment ,</t>
  </si>
  <si>
    <t xml:space="preserve">labour cost and administration fee for such connection </t>
  </si>
  <si>
    <t>ANNEXURE C</t>
  </si>
  <si>
    <t>WASTE MANAGEMENT/REFUSE</t>
  </si>
  <si>
    <t>{a}</t>
  </si>
  <si>
    <t>Number of holders on all stands per month( removal 1 per week).</t>
  </si>
  <si>
    <t>This will be paid by all dwellings and businesses in Modjadjiskloof, Ga-kgapane</t>
  </si>
  <si>
    <t>and Senwamokgope</t>
  </si>
  <si>
    <t>{b}</t>
  </si>
  <si>
    <t>GA KGAPANE TOWN</t>
  </si>
  <si>
    <t>All stands per month (removal 1x per week)</t>
  </si>
  <si>
    <t>{c}</t>
  </si>
  <si>
    <t xml:space="preserve">GA KGAPANE BUSINESS </t>
  </si>
  <si>
    <t>{d}</t>
  </si>
  <si>
    <t>MODJADJISKLOOF TOWN</t>
  </si>
  <si>
    <t>Dwelling per month (removal 1x per week)</t>
  </si>
  <si>
    <t>Business 1, per month (removal 1x per week)</t>
  </si>
  <si>
    <t>Business 2, per month (removal 2x per week)</t>
  </si>
  <si>
    <t>Business 3, per month (removal more than 2x per week)</t>
  </si>
  <si>
    <t>Mass holders: 6 cub m,per removal</t>
  </si>
  <si>
    <t>1.75 m3 mass holder per business per month</t>
  </si>
  <si>
    <t>Shared 1.75 m3 mass holder per business per month</t>
  </si>
  <si>
    <t xml:space="preserve">4m3 mass holder per business per month </t>
  </si>
  <si>
    <t>Shared 4m3 mass holders per business per month</t>
  </si>
  <si>
    <t>4.6 m3 mass holder per business per month</t>
  </si>
  <si>
    <t>Shared 4.6m3 mass holders, per business per month.</t>
  </si>
  <si>
    <t>240L trolley bin per month</t>
  </si>
  <si>
    <t>{e}</t>
  </si>
  <si>
    <t>Senwamokgope dwellings and business</t>
  </si>
  <si>
    <t xml:space="preserve"> All stands per month (removal 1x per week)</t>
  </si>
  <si>
    <t>ALL TARIFFS ARE VAT EXCLUSIVE</t>
  </si>
  <si>
    <t>ANNEXURE D</t>
  </si>
  <si>
    <t>WATER DISTRIBUTION</t>
  </si>
  <si>
    <t>New connections and changes: cost + 10% with a minimum fee of</t>
  </si>
  <si>
    <t xml:space="preserve">Reconnection of supply cut off for non payment </t>
  </si>
  <si>
    <t xml:space="preserve">Unnecessary call out of plumber </t>
  </si>
  <si>
    <t xml:space="preserve">MODJADJISKLOOF </t>
  </si>
  <si>
    <t>Availability fee per stand wheather connected or not to the supply from the network per month or part thereof</t>
  </si>
  <si>
    <t>GA KGAPANE</t>
  </si>
  <si>
    <t>(f)</t>
  </si>
  <si>
    <t xml:space="preserve">CONSUMPTION : </t>
  </si>
  <si>
    <t>Kilolitre consumption -Household connections</t>
  </si>
  <si>
    <t>0-6 kl</t>
  </si>
  <si>
    <t>7-10 kl</t>
  </si>
  <si>
    <t>11-50 kl</t>
  </si>
  <si>
    <t>above 50 kilolitre</t>
  </si>
  <si>
    <t>GA KGAPANE / SENWAMOKGOPE</t>
  </si>
  <si>
    <t xml:space="preserve">Kilolitre consumption - Household connections </t>
  </si>
  <si>
    <t>above 50 kilo litre</t>
  </si>
  <si>
    <t>(g)</t>
  </si>
  <si>
    <t xml:space="preserve">MODJADJISKLOOF, GA KGAPANE AND SENWAMOKGOPE </t>
  </si>
  <si>
    <t xml:space="preserve">Kilolitre consumption - Business and Industrial connections </t>
  </si>
  <si>
    <t xml:space="preserve"> Per kilolitre</t>
  </si>
  <si>
    <t>ANNEXURE E</t>
  </si>
  <si>
    <t>ELECTRICITY DISTRIBUTION</t>
  </si>
  <si>
    <t xml:space="preserve">New connections: dosmestic cost + 10% with a minimum fee of </t>
  </si>
  <si>
    <t>New connections: business cost +10% with a minimum fee of</t>
  </si>
  <si>
    <t>Consumer notification of intention to disconnect (telephonically)</t>
  </si>
  <si>
    <t>Reconnection of supplier cut off for non payment</t>
  </si>
  <si>
    <r>
      <t>Deposit domestic: 2x monthly use with a minimum of</t>
    </r>
    <r>
      <rPr>
        <b/>
        <sz val="10"/>
        <rFont val="Arial"/>
        <family val="2"/>
      </rPr>
      <t xml:space="preserve"> (only conventional)</t>
    </r>
  </si>
  <si>
    <r>
      <t xml:space="preserve">Deposit domestic flats 2x monthly use with a minimum of </t>
    </r>
    <r>
      <rPr>
        <b/>
        <sz val="10"/>
        <rFont val="Arial"/>
        <family val="2"/>
      </rPr>
      <t>(only conventional)</t>
    </r>
  </si>
  <si>
    <t>{f}</t>
  </si>
  <si>
    <t xml:space="preserve">Deposit business : 2x monthly use with a minimum of </t>
  </si>
  <si>
    <t>Availability fee per stand not making use of the supply from the network |(basic)</t>
  </si>
  <si>
    <t>(h)</t>
  </si>
  <si>
    <t>ELECTRICAL TARIFFS</t>
  </si>
  <si>
    <t>Domestic prepaid indigent</t>
  </si>
  <si>
    <t>Block 1 (0-50) kwh</t>
  </si>
  <si>
    <t>Block 2 (51-350) kwh</t>
  </si>
  <si>
    <t>Block 3 (351-600) kwh</t>
  </si>
  <si>
    <t>Block 4 (&gt;600)</t>
  </si>
  <si>
    <t>Weighted avarage</t>
  </si>
  <si>
    <t>Domestic prepaid and conventional</t>
  </si>
  <si>
    <t>COMMERCIAL</t>
  </si>
  <si>
    <t>Enegry charge</t>
  </si>
  <si>
    <t>Monthly basic charge</t>
  </si>
  <si>
    <t>COMMERCIAL PREPAID</t>
  </si>
  <si>
    <t xml:space="preserve">INDUSTRIAL </t>
  </si>
  <si>
    <t xml:space="preserve">Energy charge </t>
  </si>
  <si>
    <t>Demand charge</t>
  </si>
  <si>
    <t>PENALTIES FOR ELECTRICITY ILLEGAL CONNECTIONS OR METER TAMPERING</t>
  </si>
  <si>
    <t xml:space="preserve">Households </t>
  </si>
  <si>
    <t xml:space="preserve">Mokgoba </t>
  </si>
  <si>
    <t>Businesses</t>
  </si>
  <si>
    <t>Second time offenders will pay double the penalty fee ie.</t>
  </si>
  <si>
    <t xml:space="preserve">                            ALL TARIFF ARE VAT EXCLUSIVE</t>
  </si>
  <si>
    <r>
      <rPr>
        <b/>
        <sz val="11"/>
        <color theme="1"/>
        <rFont val="Arial"/>
        <family val="2"/>
      </rPr>
      <t>OTHER</t>
    </r>
    <r>
      <rPr>
        <sz val="11"/>
        <color theme="1"/>
        <rFont val="Arial"/>
        <family val="2"/>
      </rPr>
      <t xml:space="preserve"> </t>
    </r>
  </si>
  <si>
    <t>LIABRARY</t>
  </si>
  <si>
    <t>DESCRIPTION OF SERVICE</t>
  </si>
  <si>
    <t>Fines for the late returning of books and other items borrowed. 30 per book or item per week or part thereof</t>
  </si>
  <si>
    <t>Membership fees per member per year:</t>
  </si>
  <si>
    <t>1. Adults</t>
  </si>
  <si>
    <t>2.Learners</t>
  </si>
  <si>
    <t>3.Senior citizens</t>
  </si>
  <si>
    <t>Membershiop fees for household per year</t>
  </si>
  <si>
    <t xml:space="preserve">Change of tenants </t>
  </si>
  <si>
    <t>LAND USE APPLICATION FEES</t>
  </si>
  <si>
    <t>1. Establishment of a township</t>
  </si>
  <si>
    <t>2. Extention of the boundries of a township establishement application</t>
  </si>
  <si>
    <t>3. Amendment of a township establishment application</t>
  </si>
  <si>
    <t>(a) If already approvedby the Municipality</t>
  </si>
  <si>
    <t>(b) if not already approved by the municipality</t>
  </si>
  <si>
    <t>4. Divison of township</t>
  </si>
  <si>
    <t>5. Phasing/cancellation of approved layout plan</t>
  </si>
  <si>
    <t xml:space="preserve">6. Rezoning </t>
  </si>
  <si>
    <t>(a) One erf</t>
  </si>
  <si>
    <t>(b) Every erf Additional to the first Erf  Per Erf</t>
  </si>
  <si>
    <t>7. Removal, amendment,suspension of a restrictive or obsolete condition, servitude or reservation against the tittle of the land</t>
  </si>
  <si>
    <t>8. Amendment or cancellation of a general plan of a township</t>
  </si>
  <si>
    <t>9. Division of farm land</t>
  </si>
  <si>
    <t>10. Subdivision of land</t>
  </si>
  <si>
    <t xml:space="preserve">  (a) For first five erven </t>
  </si>
  <si>
    <t xml:space="preserve">  (b) Every erf additional to the first erven  per erf</t>
  </si>
  <si>
    <t>11. Consolidation of land</t>
  </si>
  <si>
    <t xml:space="preserve">12. Subdivision and consolidation </t>
  </si>
  <si>
    <t>13. Permanent closure of a public place      Per closure</t>
  </si>
  <si>
    <t>14. Development on communal land</t>
  </si>
  <si>
    <t>15. Consent use</t>
  </si>
  <si>
    <t xml:space="preserve">16. The removal , amendment or the suspension of a restrictive title condition relating to the density of residential development </t>
  </si>
  <si>
    <t>17. Temporary use : prospecting rights</t>
  </si>
  <si>
    <t>18. Temporary use: other rights</t>
  </si>
  <si>
    <t xml:space="preserve">19. Material amendments to original application prior to approval/refusal </t>
  </si>
  <si>
    <t>20. Building plans : R3.00 Per square meter area with a minimum of :</t>
  </si>
  <si>
    <t>MISCELLANEOUS FEES</t>
  </si>
  <si>
    <t>1. Erection of a second dwelling</t>
  </si>
  <si>
    <t xml:space="preserve">2. Relaxation of height restriction </t>
  </si>
  <si>
    <t>3. Relaxation of building line</t>
  </si>
  <si>
    <t>4. Consideration of site development plan</t>
  </si>
  <si>
    <t>5. Extention of validity period of approval</t>
  </si>
  <si>
    <t xml:space="preserve">6. CERTIFICATES                                             </t>
  </si>
  <si>
    <t>(a) Zoning certificate                                            per certificate</t>
  </si>
  <si>
    <t>(b) Any other certificate                                      per certificate</t>
  </si>
  <si>
    <t>{c} Valuation certificate</t>
  </si>
  <si>
    <t>(d) Clearance certificate for property</t>
  </si>
  <si>
    <t>7. Public hearing</t>
  </si>
  <si>
    <t xml:space="preserve">8. Site inspection </t>
  </si>
  <si>
    <t>9. Reason for decision of municipal tribunal, land development officer or appeal authority</t>
  </si>
  <si>
    <t>10.Re- issuing of anynotice of approval of any application</t>
  </si>
  <si>
    <t>11. Deed search and copy of title deed</t>
  </si>
  <si>
    <t>12.Public:</t>
  </si>
  <si>
    <t>(a) Public Notice and advertisements in the legal section of the paper.</t>
  </si>
  <si>
    <t>(b) Public Notice and advertisements in the body of the paper</t>
  </si>
  <si>
    <t>13. Way leave application( application to determine where the council;s services area located,or a specific area where new services are to be installed.</t>
  </si>
  <si>
    <t>14. Intervener status</t>
  </si>
  <si>
    <t>15. Appeal fees</t>
  </si>
  <si>
    <t>16. Any other application not provided for elsewhere in this schedule of fees.</t>
  </si>
  <si>
    <t>17. Contravation of Greater Letaba Land Use management scheme, 2008</t>
  </si>
  <si>
    <t>COPIES</t>
  </si>
  <si>
    <t>1.  Spatial development framework</t>
  </si>
  <si>
    <t>(a)  Hard copy                        Per region</t>
  </si>
  <si>
    <t>(b)  In electronic format           Per region</t>
  </si>
  <si>
    <t>2.  Copy of Land Use Scheme or Town Planning Scheme (Scheme Book)</t>
  </si>
  <si>
    <t xml:space="preserve">3.  Scheme Regulations          </t>
  </si>
  <si>
    <t>4.  Search fees</t>
  </si>
  <si>
    <t xml:space="preserve">5.  Diagrams </t>
  </si>
  <si>
    <t>6.  Decision of Municipal Planning Tribunal or Land Development Officer</t>
  </si>
  <si>
    <t>EQUIPMENTS RENTAL ( Driver included)</t>
  </si>
  <si>
    <t>TLB . Per hour or part theof.</t>
  </si>
  <si>
    <t>Tipper. Per load or part thereof</t>
  </si>
  <si>
    <t>Tractor and trailer. Per hour or part thereof.</t>
  </si>
  <si>
    <t>Tractor and slurry puppy &amp; grass cutting. Per hour or part thereof</t>
  </si>
  <si>
    <t>Pedestrian roller per day or part thereof</t>
  </si>
  <si>
    <t>Suction tanker and driver per load outside Duiwelskloof including travelling time</t>
  </si>
  <si>
    <t xml:space="preserve">Graders per day </t>
  </si>
  <si>
    <t>Water tancker per liter</t>
  </si>
  <si>
    <t>Water tanker travelling per KM</t>
  </si>
  <si>
    <t>Crane hire per hour</t>
  </si>
  <si>
    <t xml:space="preserve">Craine truck per hour </t>
  </si>
  <si>
    <t xml:space="preserve">Lowbed truck per KM </t>
  </si>
  <si>
    <t>Bulldozer per hour</t>
  </si>
  <si>
    <t>RENTING OF MUNICIPAL HOUSES , SWIMMING POOL AND MARKET STALS</t>
  </si>
  <si>
    <t>Rental of Rotaba homes per month or part threof</t>
  </si>
  <si>
    <t xml:space="preserve">Rental of Mabel Street House </t>
  </si>
  <si>
    <t xml:space="preserve">Rental of Vrystat House </t>
  </si>
  <si>
    <t>Caravan Park - Two bedroom Chalet</t>
  </si>
  <si>
    <t>One bedroom Chalet</t>
  </si>
  <si>
    <t xml:space="preserve">Caravan Park House </t>
  </si>
  <si>
    <t xml:space="preserve">Market stals </t>
  </si>
  <si>
    <t xml:space="preserve">COMMUNITY HALLS </t>
  </si>
  <si>
    <t>Hiring of a community halls per day or part thereof</t>
  </si>
  <si>
    <t>Hiring of a community halls for festivals, concert and wedding</t>
  </si>
  <si>
    <t>STADIUMS</t>
  </si>
  <si>
    <t>Stadium bookings for proffesional games(e.g PSL and First Division)</t>
  </si>
  <si>
    <t>Stadium bookings for festivals, concert and wedding</t>
  </si>
  <si>
    <t>Tournaments per day</t>
  </si>
  <si>
    <t>Lower divisions league games(including Vodacom league)</t>
  </si>
  <si>
    <t xml:space="preserve">Religious/Cultural &amp; NGO </t>
  </si>
  <si>
    <t xml:space="preserve">School associations games and tournament per event </t>
  </si>
  <si>
    <t>STADIUM  CHARGES MUST BE ACCOMPANIED BY SECURITY FEE OF R500-00</t>
  </si>
  <si>
    <t xml:space="preserve"> THAT IS REFUNDABLE IF THERE ARE NO DAMAGES TO THE STADIUM.</t>
  </si>
  <si>
    <t xml:space="preserve">ABATTOR CHARGES </t>
  </si>
  <si>
    <t>Amount per Carcass per household</t>
  </si>
  <si>
    <t>Butchery slaughtering regularly using facility</t>
  </si>
  <si>
    <t>COMMUNITY &amp; SOCIAL SERVICES/CEMETERIES &amp; CREMATORIUMS</t>
  </si>
  <si>
    <t>BURIAL FEES</t>
  </si>
  <si>
    <t>Modjadjiskloof cementries</t>
  </si>
  <si>
    <t>Mokgoba</t>
  </si>
  <si>
    <t>BURIAL FEES AT NEW CEMETRY GA-KGAPANE PLATLAND FARM</t>
  </si>
  <si>
    <t>Burial site for  adults</t>
  </si>
  <si>
    <t>Burial site for  children</t>
  </si>
  <si>
    <t>CLEANING OFVACANT  STANDS</t>
  </si>
  <si>
    <t>Cleaning of stands per stand.</t>
  </si>
  <si>
    <t>Removal of garden or bulk refuse per load or part thereof</t>
  </si>
  <si>
    <t xml:space="preserve">EXECUTIVE &amp; COUNCIL </t>
  </si>
  <si>
    <t>Photo Copies</t>
  </si>
  <si>
    <t>Per A4 copy, paper excluded</t>
  </si>
  <si>
    <t xml:space="preserve">Per A3 copy, Paper excluded </t>
  </si>
  <si>
    <t>Per A4 copy, paper included</t>
  </si>
  <si>
    <t>Per A3 copy, Paper included</t>
  </si>
  <si>
    <t>Furnishing of information per part or part thereof</t>
  </si>
  <si>
    <t>Voter roll per roll</t>
  </si>
  <si>
    <t>LICENSING TARIFFS</t>
  </si>
  <si>
    <t>Posters</t>
  </si>
  <si>
    <t>An amount of R31.50 per advertisement.</t>
  </si>
  <si>
    <t>Election posters</t>
  </si>
  <si>
    <t>A once only R301 per candidate/applicant per election, as well as an amount</t>
  </si>
  <si>
    <t xml:space="preserve">of R547 per applicant candidate per election which is non refundable.  Total </t>
  </si>
  <si>
    <t>amount of R7549</t>
  </si>
  <si>
    <t>Pamphlets</t>
  </si>
  <si>
    <t xml:space="preserve"> Per applicant which is not refundable</t>
  </si>
  <si>
    <t>Advertisement - Properties</t>
  </si>
  <si>
    <t>Per calendar year or any part thereof</t>
  </si>
  <si>
    <t>Banners</t>
  </si>
  <si>
    <t>SALE OF TENDERS</t>
  </si>
  <si>
    <t>1. Tenders</t>
  </si>
  <si>
    <t>Thresholds:</t>
  </si>
  <si>
    <t>From R300 000 to R500 000</t>
  </si>
  <si>
    <t>From R500 001 to R1 999 999</t>
  </si>
  <si>
    <t>From R 2 000 000 to R 4 999 999</t>
  </si>
  <si>
    <t>From R5 000 000 to R9 999 999</t>
  </si>
  <si>
    <t>From R10 000 000 upwards</t>
  </si>
  <si>
    <t>Approved Tariffs 2025/2026</t>
  </si>
  <si>
    <t>Approved Tarrifs 2025/2026</t>
  </si>
  <si>
    <t xml:space="preserve">That the interest rate on overdue amounts on property rates be charged at prime rate as at 1 July 2026 plus one (1%) percent </t>
  </si>
  <si>
    <t>A compulsory basic fee of R43.95 per household/business according to the</t>
  </si>
  <si>
    <t>Final Tarrifs 2026/2027</t>
  </si>
  <si>
    <t>FinalTarrifs 2026/2027</t>
  </si>
  <si>
    <t>Kilolitre consumption - Business/ industrial/ government</t>
  </si>
  <si>
    <t>0-20 kl</t>
  </si>
  <si>
    <t>21-40 kl</t>
  </si>
  <si>
    <t>41-60 kl</t>
  </si>
  <si>
    <t>above 60 kilolitre</t>
  </si>
  <si>
    <t>Availability charge Business/ Industrial/ government</t>
  </si>
  <si>
    <t>FINAL TARIFFS  2026/2027 FINANCIAL YEAR</t>
  </si>
  <si>
    <t>DETERMINATION OF WASTE MANAGEMENT TARIFFS: FINAL TARIFFS 2026/2027 FINANCIAL YEAR</t>
  </si>
  <si>
    <t>DETERMINATION OF WATER TARIFFS: FINAL TARIFFS  2026/2027 FINANCIAL YEAR</t>
  </si>
  <si>
    <t>DETERMINATION OF ELECTRICITY TARIFFS: FINAL TARIFF  2026/2027 FINANCIAL YEAR</t>
  </si>
  <si>
    <t>DETERMINATION OF OTHER SERVICES : FINAL TARIFF  2026/2027 FINANCIAL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</si>
</sst>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_)"/>
    <numFmt numFmtId="165" formatCode="&quot;R&quot;\ #,##0.00_);\(&quot;R&quot;\ #,##0.00\)"/>
    <numFmt numFmtId="166" formatCode="0.0000"/>
    <numFmt numFmtId="167" formatCode="0.0%"/>
    <numFmt numFmtId="168" formatCode="&quot;R&quot;#,##0.00"/>
    <numFmt numFmtId="169" formatCode="[$R-1C09]#,##0.00"/>
    <numFmt numFmtId="170" formatCode="0.00;[Red]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5" fontId="2" fillId="0" borderId="0"/>
    <xf numFmtId="164" fontId="2" fillId="0" borderId="0"/>
  </cellStyleXfs>
  <cellXfs count="210">
    <xf numFmtId="0" fontId="0" fillId="0" borderId="0" xfId="0"/>
    <xf numFmtId="164" fontId="2" fillId="0" borderId="0" xfId="2"/>
    <xf numFmtId="164" fontId="3" fillId="0" borderId="0" xfId="2" applyFont="1"/>
    <xf numFmtId="165" fontId="3" fillId="0" borderId="5" xfId="3" applyFont="1" applyBorder="1" applyAlignment="1">
      <alignment horizontal="left"/>
    </xf>
    <xf numFmtId="165" fontId="3" fillId="0" borderId="0" xfId="3" applyFont="1" applyAlignment="1">
      <alignment horizontal="left"/>
    </xf>
    <xf numFmtId="2" fontId="3" fillId="0" borderId="0" xfId="2" applyNumberFormat="1" applyFont="1"/>
    <xf numFmtId="164" fontId="3" fillId="3" borderId="3" xfId="2" applyFont="1" applyFill="1" applyBorder="1" applyAlignment="1">
      <alignment vertical="center"/>
    </xf>
    <xf numFmtId="164" fontId="3" fillId="0" borderId="3" xfId="2" applyFont="1" applyBorder="1" applyAlignment="1">
      <alignment vertical="center"/>
    </xf>
    <xf numFmtId="164" fontId="3" fillId="0" borderId="2" xfId="2" applyFont="1" applyBorder="1" applyAlignment="1">
      <alignment vertical="center"/>
    </xf>
    <xf numFmtId="165" fontId="3" fillId="0" borderId="2" xfId="3" applyFont="1" applyBorder="1" applyAlignment="1">
      <alignment horizontal="left"/>
    </xf>
    <xf numFmtId="165" fontId="3" fillId="0" borderId="25" xfId="3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8" xfId="0" applyFont="1" applyBorder="1"/>
    <xf numFmtId="0" fontId="8" fillId="0" borderId="8" xfId="0" applyFont="1" applyBorder="1"/>
    <xf numFmtId="0" fontId="6" fillId="0" borderId="8" xfId="0" applyFont="1" applyBorder="1" applyAlignment="1">
      <alignment horizontal="left" vertical="top"/>
    </xf>
    <xf numFmtId="0" fontId="8" fillId="0" borderId="8" xfId="0" applyFont="1" applyBorder="1" applyAlignment="1">
      <alignment horizontal="center"/>
    </xf>
    <xf numFmtId="0" fontId="6" fillId="0" borderId="8" xfId="0" applyFont="1" applyBorder="1" applyAlignment="1">
      <alignment horizontal="left" vertical="top" wrapText="1"/>
    </xf>
    <xf numFmtId="166" fontId="2" fillId="0" borderId="8" xfId="3" applyNumberFormat="1" applyBorder="1" applyAlignment="1">
      <alignment horizontal="right"/>
    </xf>
    <xf numFmtId="165" fontId="2" fillId="0" borderId="0" xfId="3" applyAlignment="1">
      <alignment horizontal="left"/>
    </xf>
    <xf numFmtId="10" fontId="2" fillId="0" borderId="0" xfId="3" applyNumberFormat="1" applyAlignment="1">
      <alignment horizontal="left"/>
    </xf>
    <xf numFmtId="170" fontId="6" fillId="0" borderId="29" xfId="0" applyNumberFormat="1" applyFont="1" applyBorder="1" applyAlignment="1">
      <alignment horizontal="left" vertical="top"/>
    </xf>
    <xf numFmtId="165" fontId="9" fillId="0" borderId="8" xfId="3" applyFont="1" applyBorder="1" applyAlignment="1">
      <alignment horizontal="left" vertical="top"/>
    </xf>
    <xf numFmtId="164" fontId="9" fillId="0" borderId="8" xfId="2" applyFont="1" applyBorder="1" applyAlignment="1">
      <alignment horizontal="left" vertical="top"/>
    </xf>
    <xf numFmtId="166" fontId="9" fillId="0" borderId="8" xfId="3" applyNumberFormat="1" applyFont="1" applyBorder="1" applyAlignment="1">
      <alignment horizontal="right" vertical="top"/>
    </xf>
    <xf numFmtId="164" fontId="10" fillId="0" borderId="8" xfId="2" applyFont="1" applyBorder="1" applyAlignment="1">
      <alignment horizontal="left" vertical="top"/>
    </xf>
    <xf numFmtId="165" fontId="11" fillId="0" borderId="8" xfId="3" applyFont="1" applyBorder="1" applyAlignment="1">
      <alignment horizontal="left" vertical="top"/>
    </xf>
    <xf numFmtId="165" fontId="9" fillId="0" borderId="8" xfId="3" applyFont="1" applyBorder="1" applyAlignment="1">
      <alignment horizontal="left" vertical="top" wrapText="1"/>
    </xf>
    <xf numFmtId="165" fontId="9" fillId="0" borderId="0" xfId="3" applyFont="1" applyAlignment="1">
      <alignment horizontal="left"/>
    </xf>
    <xf numFmtId="10" fontId="9" fillId="0" borderId="0" xfId="3" applyNumberFormat="1" applyFont="1" applyAlignment="1">
      <alignment horizontal="left"/>
    </xf>
    <xf numFmtId="165" fontId="10" fillId="0" borderId="0" xfId="3" applyFont="1" applyAlignment="1">
      <alignment horizontal="left" vertical="top"/>
    </xf>
    <xf numFmtId="0" fontId="6" fillId="0" borderId="0" xfId="0" applyFont="1" applyAlignment="1">
      <alignment vertical="top"/>
    </xf>
    <xf numFmtId="165" fontId="9" fillId="0" borderId="8" xfId="3" applyFont="1" applyBorder="1" applyAlignment="1">
      <alignment horizontal="left"/>
    </xf>
    <xf numFmtId="164" fontId="10" fillId="0" borderId="0" xfId="2" applyFont="1"/>
    <xf numFmtId="164" fontId="2" fillId="0" borderId="2" xfId="2" applyBorder="1" applyAlignment="1">
      <alignment vertical="center"/>
    </xf>
    <xf numFmtId="0" fontId="8" fillId="0" borderId="0" xfId="0" applyFont="1"/>
    <xf numFmtId="164" fontId="10" fillId="0" borderId="0" xfId="2" applyFont="1" applyAlignment="1">
      <alignment horizontal="left" vertical="top"/>
    </xf>
    <xf numFmtId="164" fontId="10" fillId="0" borderId="8" xfId="2" applyFont="1" applyBorder="1"/>
    <xf numFmtId="164" fontId="8" fillId="0" borderId="8" xfId="2" applyFont="1" applyBorder="1" applyAlignment="1">
      <alignment horizontal="left" vertical="center" wrapText="1"/>
    </xf>
    <xf numFmtId="2" fontId="10" fillId="4" borderId="8" xfId="2" applyNumberFormat="1" applyFont="1" applyFill="1" applyBorder="1" applyAlignment="1">
      <alignment vertical="top" wrapText="1"/>
    </xf>
    <xf numFmtId="164" fontId="6" fillId="2" borderId="30" xfId="2" applyFont="1" applyFill="1" applyBorder="1" applyAlignment="1">
      <alignment horizontal="left" vertical="center" wrapText="1"/>
    </xf>
    <xf numFmtId="164" fontId="6" fillId="2" borderId="26" xfId="2" applyFont="1" applyFill="1" applyBorder="1" applyAlignment="1">
      <alignment horizontal="left" vertical="center" wrapText="1"/>
    </xf>
    <xf numFmtId="164" fontId="6" fillId="2" borderId="15" xfId="2" applyFont="1" applyFill="1" applyBorder="1" applyAlignment="1">
      <alignment horizontal="left" vertical="center" wrapText="1"/>
    </xf>
    <xf numFmtId="168" fontId="6" fillId="2" borderId="16" xfId="2" applyNumberFormat="1" applyFont="1" applyFill="1" applyBorder="1" applyAlignment="1">
      <alignment horizontal="right" vertical="center" wrapText="1"/>
    </xf>
    <xf numFmtId="4" fontId="9" fillId="0" borderId="8" xfId="3" applyNumberFormat="1" applyFont="1" applyBorder="1"/>
    <xf numFmtId="164" fontId="6" fillId="2" borderId="15" xfId="2" applyFont="1" applyFill="1" applyBorder="1" applyAlignment="1">
      <alignment horizontal="left" vertical="center"/>
    </xf>
    <xf numFmtId="164" fontId="8" fillId="2" borderId="15" xfId="2" applyFont="1" applyFill="1" applyBorder="1" applyAlignment="1">
      <alignment horizontal="left" vertical="center"/>
    </xf>
    <xf numFmtId="164" fontId="8" fillId="0" borderId="15" xfId="2" applyFont="1" applyBorder="1" applyAlignment="1">
      <alignment horizontal="left" vertical="center" wrapText="1"/>
    </xf>
    <xf numFmtId="164" fontId="6" fillId="0" borderId="15" xfId="2" applyFont="1" applyBorder="1" applyAlignment="1">
      <alignment horizontal="left" vertical="center" wrapText="1"/>
    </xf>
    <xf numFmtId="164" fontId="9" fillId="0" borderId="18" xfId="2" applyFont="1" applyBorder="1"/>
    <xf numFmtId="168" fontId="6" fillId="2" borderId="19" xfId="2" applyNumberFormat="1" applyFont="1" applyFill="1" applyBorder="1" applyAlignment="1">
      <alignment horizontal="right" vertical="center" wrapText="1"/>
    </xf>
    <xf numFmtId="2" fontId="10" fillId="0" borderId="0" xfId="2" applyNumberFormat="1" applyFont="1" applyAlignment="1">
      <alignment horizontal="right"/>
    </xf>
    <xf numFmtId="164" fontId="9" fillId="0" borderId="0" xfId="2" applyFont="1"/>
    <xf numFmtId="2" fontId="9" fillId="0" borderId="0" xfId="2" applyNumberFormat="1" applyFont="1" applyAlignment="1">
      <alignment horizontal="right"/>
    </xf>
    <xf numFmtId="10" fontId="8" fillId="0" borderId="6" xfId="2" applyNumberFormat="1" applyFont="1" applyBorder="1" applyAlignment="1">
      <alignment horizontal="left" vertical="center" wrapText="1"/>
    </xf>
    <xf numFmtId="164" fontId="8" fillId="0" borderId="12" xfId="2" applyFont="1" applyBorder="1" applyAlignment="1">
      <alignment horizontal="left" vertical="center" wrapText="1"/>
    </xf>
    <xf numFmtId="2" fontId="10" fillId="4" borderId="7" xfId="2" applyNumberFormat="1" applyFont="1" applyFill="1" applyBorder="1" applyAlignment="1">
      <alignment vertical="top" wrapText="1"/>
    </xf>
    <xf numFmtId="164" fontId="13" fillId="0" borderId="2" xfId="2" applyFont="1" applyBorder="1" applyAlignment="1">
      <alignment vertical="center"/>
    </xf>
    <xf numFmtId="164" fontId="14" fillId="0" borderId="14" xfId="2" applyFont="1" applyBorder="1" applyAlignment="1">
      <alignment horizontal="left" vertical="center"/>
    </xf>
    <xf numFmtId="164" fontId="14" fillId="0" borderId="1" xfId="2" applyFont="1" applyBorder="1" applyAlignment="1">
      <alignment horizontal="left" vertical="center"/>
    </xf>
    <xf numFmtId="2" fontId="14" fillId="0" borderId="16" xfId="2" applyNumberFormat="1" applyFont="1" applyBorder="1" applyAlignment="1">
      <alignment horizontal="right" vertical="center"/>
    </xf>
    <xf numFmtId="164" fontId="9" fillId="0" borderId="2" xfId="2" applyFont="1" applyBorder="1"/>
    <xf numFmtId="164" fontId="9" fillId="0" borderId="14" xfId="2" applyFont="1" applyBorder="1"/>
    <xf numFmtId="164" fontId="10" fillId="0" borderId="1" xfId="2" applyFont="1" applyBorder="1"/>
    <xf numFmtId="2" fontId="9" fillId="0" borderId="16" xfId="2" applyNumberFormat="1" applyFont="1" applyBorder="1" applyAlignment="1">
      <alignment horizontal="right"/>
    </xf>
    <xf numFmtId="164" fontId="9" fillId="0" borderId="2" xfId="2" applyFont="1" applyBorder="1" applyAlignment="1">
      <alignment vertical="center"/>
    </xf>
    <xf numFmtId="164" fontId="10" fillId="0" borderId="14" xfId="2" applyFont="1" applyBorder="1" applyAlignment="1">
      <alignment horizontal="left" vertical="center"/>
    </xf>
    <xf numFmtId="164" fontId="10" fillId="0" borderId="1" xfId="2" applyFont="1" applyBorder="1" applyAlignment="1">
      <alignment horizontal="left" vertical="center"/>
    </xf>
    <xf numFmtId="2" fontId="10" fillId="0" borderId="16" xfId="2" applyNumberFormat="1" applyFont="1" applyBorder="1" applyAlignment="1">
      <alignment horizontal="right" vertical="center"/>
    </xf>
    <xf numFmtId="164" fontId="9" fillId="0" borderId="14" xfId="2" applyFont="1" applyBorder="1" applyAlignment="1">
      <alignment horizontal="left" vertical="center"/>
    </xf>
    <xf numFmtId="43" fontId="10" fillId="0" borderId="1" xfId="1" applyFont="1" applyBorder="1" applyAlignment="1">
      <alignment horizontal="left" vertical="center"/>
    </xf>
    <xf numFmtId="164" fontId="9" fillId="0" borderId="14" xfId="2" applyFont="1" applyBorder="1" applyAlignment="1">
      <alignment horizontal="left" vertical="center" wrapText="1"/>
    </xf>
    <xf numFmtId="164" fontId="9" fillId="2" borderId="2" xfId="2" applyFont="1" applyFill="1" applyBorder="1" applyAlignment="1">
      <alignment vertical="center"/>
    </xf>
    <xf numFmtId="164" fontId="9" fillId="2" borderId="14" xfId="2" applyFont="1" applyFill="1" applyBorder="1" applyAlignment="1">
      <alignment horizontal="left" vertical="center" wrapText="1"/>
    </xf>
    <xf numFmtId="164" fontId="10" fillId="2" borderId="14" xfId="2" applyFont="1" applyFill="1" applyBorder="1" applyAlignment="1">
      <alignment vertical="center"/>
    </xf>
    <xf numFmtId="164" fontId="9" fillId="0" borderId="4" xfId="2" applyFont="1" applyBorder="1"/>
    <xf numFmtId="164" fontId="9" fillId="0" borderId="17" xfId="2" applyFont="1" applyBorder="1"/>
    <xf numFmtId="165" fontId="10" fillId="0" borderId="0" xfId="3" applyFont="1" applyAlignment="1">
      <alignment horizontal="left"/>
    </xf>
    <xf numFmtId="2" fontId="10" fillId="0" borderId="0" xfId="3" applyNumberFormat="1" applyFont="1" applyAlignment="1">
      <alignment horizontal="right"/>
    </xf>
    <xf numFmtId="2" fontId="2" fillId="0" borderId="0" xfId="2" applyNumberFormat="1"/>
    <xf numFmtId="0" fontId="6" fillId="0" borderId="0" xfId="0" applyFont="1" applyAlignment="1">
      <alignment wrapText="1"/>
    </xf>
    <xf numFmtId="164" fontId="2" fillId="0" borderId="3" xfId="2" applyBorder="1" applyAlignment="1">
      <alignment vertical="center"/>
    </xf>
    <xf numFmtId="164" fontId="2" fillId="3" borderId="3" xfId="2" applyFill="1" applyBorder="1" applyAlignment="1">
      <alignment vertical="center"/>
    </xf>
    <xf numFmtId="165" fontId="2" fillId="0" borderId="2" xfId="3" applyBorder="1" applyAlignment="1">
      <alignment horizontal="left"/>
    </xf>
    <xf numFmtId="165" fontId="2" fillId="0" borderId="4" xfId="3" applyBorder="1" applyAlignment="1">
      <alignment horizontal="left"/>
    </xf>
    <xf numFmtId="165" fontId="2" fillId="0" borderId="25" xfId="3" applyBorder="1" applyAlignment="1">
      <alignment horizontal="left"/>
    </xf>
    <xf numFmtId="2" fontId="6" fillId="0" borderId="0" xfId="0" applyNumberFormat="1" applyFont="1"/>
    <xf numFmtId="2" fontId="2" fillId="0" borderId="0" xfId="4" applyNumberFormat="1" applyAlignment="1">
      <alignment horizontal="left" vertical="top"/>
    </xf>
    <xf numFmtId="2" fontId="3" fillId="0" borderId="0" xfId="4" applyNumberFormat="1" applyFont="1" applyAlignment="1">
      <alignment horizontal="left" vertical="top"/>
    </xf>
    <xf numFmtId="165" fontId="3" fillId="0" borderId="13" xfId="3" applyFont="1" applyBorder="1" applyAlignment="1">
      <alignment horizontal="left" vertical="top" wrapText="1"/>
    </xf>
    <xf numFmtId="2" fontId="3" fillId="4" borderId="21" xfId="2" applyNumberFormat="1" applyFont="1" applyFill="1" applyBorder="1" applyAlignment="1">
      <alignment horizontal="left" vertical="top" wrapText="1"/>
    </xf>
    <xf numFmtId="2" fontId="2" fillId="0" borderId="22" xfId="3" applyNumberFormat="1" applyBorder="1" applyAlignment="1">
      <alignment horizontal="left" vertical="top"/>
    </xf>
    <xf numFmtId="2" fontId="2" fillId="0" borderId="22" xfId="1" applyNumberFormat="1" applyFont="1" applyBorder="1" applyAlignment="1">
      <alignment horizontal="left" vertical="top"/>
    </xf>
    <xf numFmtId="2" fontId="3" fillId="0" borderId="22" xfId="3" applyNumberFormat="1" applyFont="1" applyBorder="1" applyAlignment="1">
      <alignment horizontal="left" vertical="top"/>
    </xf>
    <xf numFmtId="2" fontId="5" fillId="0" borderId="24" xfId="0" applyNumberFormat="1" applyFont="1" applyBorder="1" applyAlignment="1">
      <alignment horizontal="left" vertical="top"/>
    </xf>
    <xf numFmtId="2" fontId="5" fillId="0" borderId="0" xfId="0" applyNumberFormat="1" applyFont="1" applyAlignment="1">
      <alignment horizontal="left" vertical="top"/>
    </xf>
    <xf numFmtId="164" fontId="3" fillId="0" borderId="0" xfId="2" applyFont="1" applyAlignment="1">
      <alignment horizontal="left" vertical="top"/>
    </xf>
    <xf numFmtId="164" fontId="2" fillId="0" borderId="0" xfId="4" applyAlignment="1">
      <alignment horizontal="left" vertical="top"/>
    </xf>
    <xf numFmtId="0" fontId="6" fillId="0" borderId="0" xfId="0" applyFont="1" applyAlignment="1">
      <alignment horizontal="left" vertical="top"/>
    </xf>
    <xf numFmtId="164" fontId="3" fillId="0" borderId="0" xfId="4" applyFont="1" applyAlignment="1">
      <alignment horizontal="left" vertical="top"/>
    </xf>
    <xf numFmtId="164" fontId="2" fillId="0" borderId="15" xfId="2" applyBorder="1" applyAlignment="1">
      <alignment horizontal="left" vertical="top"/>
    </xf>
    <xf numFmtId="164" fontId="2" fillId="0" borderId="8" xfId="2" applyBorder="1" applyAlignment="1">
      <alignment horizontal="left" vertical="top"/>
    </xf>
    <xf numFmtId="164" fontId="3" fillId="0" borderId="8" xfId="2" applyFont="1" applyBorder="1" applyAlignment="1">
      <alignment horizontal="left" vertical="top"/>
    </xf>
    <xf numFmtId="164" fontId="2" fillId="0" borderId="8" xfId="2" applyBorder="1" applyAlignment="1">
      <alignment horizontal="left" vertical="top" wrapText="1"/>
    </xf>
    <xf numFmtId="0" fontId="5" fillId="0" borderId="15" xfId="0" applyFont="1" applyBorder="1" applyAlignment="1">
      <alignment horizontal="left" vertical="top"/>
    </xf>
    <xf numFmtId="165" fontId="3" fillId="0" borderId="8" xfId="3" applyFont="1" applyBorder="1" applyAlignment="1">
      <alignment horizontal="left" vertical="top"/>
    </xf>
    <xf numFmtId="165" fontId="2" fillId="0" borderId="8" xfId="3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164" fontId="2" fillId="0" borderId="0" xfId="2" applyAlignment="1">
      <alignment horizontal="left" vertical="top"/>
    </xf>
    <xf numFmtId="0" fontId="5" fillId="0" borderId="0" xfId="0" applyFont="1" applyAlignment="1">
      <alignment horizontal="left" vertical="top"/>
    </xf>
    <xf numFmtId="169" fontId="6" fillId="0" borderId="0" xfId="0" applyNumberFormat="1" applyFont="1" applyAlignment="1">
      <alignment horizontal="left" vertical="top"/>
    </xf>
    <xf numFmtId="2" fontId="6" fillId="0" borderId="0" xfId="0" applyNumberFormat="1" applyFont="1" applyAlignment="1">
      <alignment horizontal="left" vertical="top"/>
    </xf>
    <xf numFmtId="164" fontId="9" fillId="0" borderId="8" xfId="4" applyFont="1" applyBorder="1" applyAlignment="1">
      <alignment horizontal="left" vertical="top"/>
    </xf>
    <xf numFmtId="2" fontId="9" fillId="0" borderId="8" xfId="4" applyNumberFormat="1" applyFont="1" applyBorder="1" applyAlignment="1">
      <alignment horizontal="left" vertical="top"/>
    </xf>
    <xf numFmtId="164" fontId="10" fillId="0" borderId="0" xfId="4" applyFont="1" applyAlignment="1">
      <alignment horizontal="left" vertical="top"/>
    </xf>
    <xf numFmtId="164" fontId="10" fillId="0" borderId="8" xfId="2" applyFont="1" applyBorder="1" applyAlignment="1">
      <alignment horizontal="left" vertical="top" wrapText="1"/>
    </xf>
    <xf numFmtId="164" fontId="10" fillId="4" borderId="8" xfId="4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4" fontId="9" fillId="2" borderId="8" xfId="2" applyFont="1" applyFill="1" applyBorder="1" applyAlignment="1">
      <alignment horizontal="left" vertical="top"/>
    </xf>
    <xf numFmtId="164" fontId="9" fillId="2" borderId="8" xfId="2" applyFont="1" applyFill="1" applyBorder="1" applyAlignment="1">
      <alignment horizontal="left" vertical="top" wrapText="1"/>
    </xf>
    <xf numFmtId="2" fontId="9" fillId="2" borderId="8" xfId="2" applyNumberFormat="1" applyFont="1" applyFill="1" applyBorder="1" applyAlignment="1">
      <alignment horizontal="left" vertical="top" wrapText="1"/>
    </xf>
    <xf numFmtId="2" fontId="9" fillId="0" borderId="8" xfId="3" applyNumberFormat="1" applyFont="1" applyBorder="1" applyAlignment="1">
      <alignment horizontal="left" vertical="top"/>
    </xf>
    <xf numFmtId="2" fontId="9" fillId="2" borderId="8" xfId="2" applyNumberFormat="1" applyFont="1" applyFill="1" applyBorder="1" applyAlignment="1">
      <alignment horizontal="left" vertical="top"/>
    </xf>
    <xf numFmtId="164" fontId="11" fillId="0" borderId="8" xfId="2" applyFont="1" applyBorder="1" applyAlignment="1">
      <alignment horizontal="left" vertical="top"/>
    </xf>
    <xf numFmtId="2" fontId="11" fillId="0" borderId="8" xfId="2" applyNumberFormat="1" applyFont="1" applyBorder="1" applyAlignment="1">
      <alignment horizontal="left" vertical="top"/>
    </xf>
    <xf numFmtId="2" fontId="9" fillId="0" borderId="8" xfId="2" applyNumberFormat="1" applyFont="1" applyBorder="1" applyAlignment="1">
      <alignment horizontal="left" vertical="top"/>
    </xf>
    <xf numFmtId="10" fontId="9" fillId="0" borderId="8" xfId="2" applyNumberFormat="1" applyFont="1" applyBorder="1" applyAlignment="1">
      <alignment horizontal="left" vertical="top"/>
    </xf>
    <xf numFmtId="164" fontId="9" fillId="0" borderId="8" xfId="2" applyFont="1" applyBorder="1" applyAlignment="1">
      <alignment horizontal="left" vertical="top" wrapText="1"/>
    </xf>
    <xf numFmtId="167" fontId="9" fillId="0" borderId="8" xfId="2" applyNumberFormat="1" applyFont="1" applyBorder="1" applyAlignment="1">
      <alignment horizontal="left" vertical="top"/>
    </xf>
    <xf numFmtId="0" fontId="9" fillId="0" borderId="8" xfId="2" applyNumberFormat="1" applyFont="1" applyBorder="1" applyAlignment="1">
      <alignment horizontal="left" vertical="top"/>
    </xf>
    <xf numFmtId="164" fontId="6" fillId="0" borderId="8" xfId="2" applyFont="1" applyBorder="1" applyAlignment="1">
      <alignment horizontal="left" vertical="top"/>
    </xf>
    <xf numFmtId="164" fontId="8" fillId="0" borderId="8" xfId="2" applyFont="1" applyBorder="1" applyAlignment="1">
      <alignment horizontal="left" vertical="top"/>
    </xf>
    <xf numFmtId="2" fontId="6" fillId="0" borderId="8" xfId="2" applyNumberFormat="1" applyFont="1" applyBorder="1" applyAlignment="1">
      <alignment horizontal="left" vertical="top"/>
    </xf>
    <xf numFmtId="1" fontId="6" fillId="0" borderId="8" xfId="2" applyNumberFormat="1" applyFont="1" applyBorder="1" applyAlignment="1">
      <alignment horizontal="left" vertical="top"/>
    </xf>
    <xf numFmtId="165" fontId="10" fillId="0" borderId="8" xfId="3" applyFont="1" applyBorder="1" applyAlignment="1">
      <alignment horizontal="left" vertical="top"/>
    </xf>
    <xf numFmtId="2" fontId="10" fillId="0" borderId="8" xfId="3" applyNumberFormat="1" applyFont="1" applyBorder="1" applyAlignment="1">
      <alignment horizontal="left" vertical="top"/>
    </xf>
    <xf numFmtId="165" fontId="13" fillId="0" borderId="8" xfId="3" applyFont="1" applyBorder="1" applyAlignment="1">
      <alignment horizontal="left" vertical="top"/>
    </xf>
    <xf numFmtId="2" fontId="13" fillId="0" borderId="8" xfId="3" applyNumberFormat="1" applyFont="1" applyBorder="1" applyAlignment="1">
      <alignment horizontal="left" vertical="top"/>
    </xf>
    <xf numFmtId="0" fontId="15" fillId="0" borderId="8" xfId="2" applyNumberFormat="1" applyFont="1" applyBorder="1" applyAlignment="1">
      <alignment horizontal="left" vertical="top"/>
    </xf>
    <xf numFmtId="2" fontId="11" fillId="0" borderId="8" xfId="3" applyNumberFormat="1" applyFont="1" applyBorder="1" applyAlignment="1">
      <alignment horizontal="left" vertical="top"/>
    </xf>
    <xf numFmtId="0" fontId="6" fillId="0" borderId="8" xfId="2" applyNumberFormat="1" applyFont="1" applyBorder="1" applyAlignment="1">
      <alignment horizontal="left" vertical="top"/>
    </xf>
    <xf numFmtId="0" fontId="9" fillId="0" borderId="8" xfId="3" quotePrefix="1" applyNumberFormat="1" applyFont="1" applyBorder="1" applyAlignment="1">
      <alignment horizontal="left" vertical="top"/>
    </xf>
    <xf numFmtId="0" fontId="13" fillId="0" borderId="8" xfId="2" applyNumberFormat="1" applyFont="1" applyBorder="1" applyAlignment="1">
      <alignment horizontal="left" vertical="top"/>
    </xf>
    <xf numFmtId="0" fontId="6" fillId="0" borderId="31" xfId="0" applyFont="1" applyBorder="1" applyAlignment="1">
      <alignment horizontal="justify" vertical="center" wrapText="1"/>
    </xf>
    <xf numFmtId="165" fontId="9" fillId="0" borderId="0" xfId="3" applyFont="1" applyAlignment="1">
      <alignment horizontal="left" vertical="top" wrapText="1"/>
    </xf>
    <xf numFmtId="164" fontId="9" fillId="0" borderId="32" xfId="2" applyFont="1" applyBorder="1"/>
    <xf numFmtId="164" fontId="10" fillId="0" borderId="0" xfId="2" applyFont="1" applyAlignment="1">
      <alignment horizontal="left" vertical="center"/>
    </xf>
    <xf numFmtId="164" fontId="9" fillId="0" borderId="0" xfId="2" applyFont="1" applyAlignment="1">
      <alignment horizontal="left" vertical="center"/>
    </xf>
    <xf numFmtId="164" fontId="9" fillId="2" borderId="0" xfId="2" applyFont="1" applyFill="1" applyAlignment="1">
      <alignment horizontal="left" vertical="center" wrapText="1"/>
    </xf>
    <xf numFmtId="164" fontId="10" fillId="2" borderId="0" xfId="2" applyFont="1" applyFill="1" applyAlignment="1">
      <alignment vertical="center"/>
    </xf>
    <xf numFmtId="43" fontId="3" fillId="0" borderId="33" xfId="1" applyFont="1" applyBorder="1" applyAlignment="1">
      <alignment vertical="center"/>
    </xf>
    <xf numFmtId="43" fontId="6" fillId="0" borderId="0" xfId="0" applyNumberFormat="1" applyFont="1" applyAlignment="1">
      <alignment horizontal="left" vertical="top"/>
    </xf>
    <xf numFmtId="0" fontId="8" fillId="4" borderId="8" xfId="0" applyFont="1" applyFill="1" applyBorder="1" applyAlignment="1">
      <alignment horizontal="center" vertical="top" wrapText="1"/>
    </xf>
    <xf numFmtId="164" fontId="10" fillId="4" borderId="8" xfId="4" applyFont="1" applyFill="1" applyBorder="1" applyAlignment="1">
      <alignment horizontal="center" vertical="top" wrapText="1"/>
    </xf>
    <xf numFmtId="2" fontId="10" fillId="4" borderId="8" xfId="4" applyNumberFormat="1" applyFont="1" applyFill="1" applyBorder="1" applyAlignment="1">
      <alignment horizontal="center" vertical="top" wrapText="1"/>
    </xf>
    <xf numFmtId="165" fontId="3" fillId="4" borderId="20" xfId="3" applyFont="1" applyFill="1" applyBorder="1" applyAlignment="1">
      <alignment horizontal="center" vertical="top" wrapText="1"/>
    </xf>
    <xf numFmtId="43" fontId="3" fillId="0" borderId="33" xfId="1" applyFont="1" applyBorder="1" applyAlignment="1">
      <alignment horizontal="center" vertical="center" wrapText="1"/>
    </xf>
    <xf numFmtId="164" fontId="8" fillId="4" borderId="1" xfId="2" applyFont="1" applyFill="1" applyBorder="1" applyAlignment="1">
      <alignment horizontal="center" vertical="top" wrapText="1"/>
    </xf>
    <xf numFmtId="164" fontId="8" fillId="4" borderId="8" xfId="2" applyFont="1" applyFill="1" applyBorder="1" applyAlignment="1">
      <alignment horizontal="center" vertical="top" wrapText="1"/>
    </xf>
    <xf numFmtId="169" fontId="6" fillId="0" borderId="8" xfId="2" applyNumberFormat="1" applyFont="1" applyBorder="1" applyAlignment="1">
      <alignment horizontal="left" vertical="top"/>
    </xf>
    <xf numFmtId="165" fontId="16" fillId="0" borderId="8" xfId="3" applyFont="1" applyBorder="1" applyAlignment="1">
      <alignment horizontal="left"/>
    </xf>
    <xf numFmtId="164" fontId="6" fillId="0" borderId="0" xfId="2" applyFont="1" applyAlignment="1">
      <alignment horizontal="left" vertical="top"/>
    </xf>
    <xf numFmtId="166" fontId="2" fillId="0" borderId="22" xfId="3" applyNumberFormat="1" applyBorder="1" applyAlignment="1">
      <alignment horizontal="right"/>
    </xf>
    <xf numFmtId="166" fontId="9" fillId="0" borderId="22" xfId="3" applyNumberFormat="1" applyFont="1" applyBorder="1" applyAlignment="1">
      <alignment horizontal="right" vertical="top"/>
    </xf>
    <xf numFmtId="166" fontId="9" fillId="0" borderId="0" xfId="3" applyNumberFormat="1" applyFont="1" applyAlignment="1">
      <alignment horizontal="right" vertical="top"/>
    </xf>
    <xf numFmtId="168" fontId="6" fillId="0" borderId="0" xfId="0" applyNumberFormat="1" applyFont="1"/>
    <xf numFmtId="43" fontId="2" fillId="0" borderId="0" xfId="2" applyNumberFormat="1"/>
    <xf numFmtId="43" fontId="3" fillId="0" borderId="0" xfId="2" applyNumberFormat="1" applyFont="1"/>
    <xf numFmtId="43" fontId="6" fillId="0" borderId="0" xfId="0" applyNumberFormat="1" applyFont="1"/>
    <xf numFmtId="164" fontId="3" fillId="0" borderId="10" xfId="2" applyFont="1" applyBorder="1"/>
    <xf numFmtId="43" fontId="8" fillId="4" borderId="36" xfId="0" applyNumberFormat="1" applyFont="1" applyFill="1" applyBorder="1" applyAlignment="1">
      <alignment horizontal="center" vertical="top" wrapText="1"/>
    </xf>
    <xf numFmtId="0" fontId="8" fillId="4" borderId="36" xfId="0" applyFont="1" applyFill="1" applyBorder="1" applyAlignment="1">
      <alignment horizontal="center" vertical="top" wrapText="1"/>
    </xf>
    <xf numFmtId="2" fontId="3" fillId="4" borderId="37" xfId="2" applyNumberFormat="1" applyFont="1" applyFill="1" applyBorder="1" applyAlignment="1">
      <alignment horizontal="left" vertical="top" wrapText="1"/>
    </xf>
    <xf numFmtId="164" fontId="2" fillId="0" borderId="38" xfId="2" applyBorder="1" applyAlignment="1">
      <alignment vertical="center"/>
    </xf>
    <xf numFmtId="4" fontId="9" fillId="0" borderId="39" xfId="3" applyNumberFormat="1" applyFont="1" applyBorder="1"/>
    <xf numFmtId="164" fontId="2" fillId="0" borderId="40" xfId="2" applyBorder="1" applyAlignment="1">
      <alignment vertical="center"/>
    </xf>
    <xf numFmtId="2" fontId="2" fillId="0" borderId="41" xfId="3" applyNumberFormat="1" applyBorder="1"/>
    <xf numFmtId="2" fontId="2" fillId="0" borderId="42" xfId="3" applyNumberFormat="1" applyBorder="1"/>
    <xf numFmtId="2" fontId="2" fillId="0" borderId="43" xfId="3" applyNumberFormat="1" applyBorder="1"/>
    <xf numFmtId="164" fontId="3" fillId="0" borderId="40" xfId="2" applyFont="1" applyBorder="1"/>
    <xf numFmtId="2" fontId="3" fillId="0" borderId="42" xfId="2" applyNumberFormat="1" applyFont="1" applyBorder="1"/>
    <xf numFmtId="164" fontId="3" fillId="0" borderId="25" xfId="2" applyFont="1" applyBorder="1"/>
    <xf numFmtId="164" fontId="3" fillId="0" borderId="11" xfId="2" applyFont="1" applyBorder="1"/>
    <xf numFmtId="43" fontId="3" fillId="0" borderId="11" xfId="2" applyNumberFormat="1" applyFont="1" applyBorder="1"/>
    <xf numFmtId="2" fontId="3" fillId="0" borderId="27" xfId="2" applyNumberFormat="1" applyFont="1" applyBorder="1"/>
    <xf numFmtId="164" fontId="3" fillId="0" borderId="2" xfId="2" applyFont="1" applyBorder="1"/>
    <xf numFmtId="2" fontId="3" fillId="0" borderId="28" xfId="2" applyNumberFormat="1" applyFont="1" applyBorder="1"/>
    <xf numFmtId="0" fontId="6" fillId="0" borderId="2" xfId="0" applyFont="1" applyBorder="1"/>
    <xf numFmtId="0" fontId="6" fillId="0" borderId="4" xfId="0" applyFont="1" applyBorder="1"/>
    <xf numFmtId="164" fontId="3" fillId="0" borderId="44" xfId="2" applyFont="1" applyBorder="1"/>
    <xf numFmtId="164" fontId="3" fillId="0" borderId="45" xfId="2" applyFont="1" applyBorder="1"/>
    <xf numFmtId="164" fontId="3" fillId="0" borderId="46" xfId="2" applyFont="1" applyBorder="1"/>
    <xf numFmtId="0" fontId="6" fillId="0" borderId="1" xfId="0" applyFont="1" applyBorder="1"/>
    <xf numFmtId="43" fontId="6" fillId="0" borderId="1" xfId="0" applyNumberFormat="1" applyFont="1" applyBorder="1"/>
    <xf numFmtId="0" fontId="8" fillId="0" borderId="1" xfId="0" applyFont="1" applyBorder="1"/>
    <xf numFmtId="2" fontId="6" fillId="0" borderId="1" xfId="0" applyNumberFormat="1" applyFont="1" applyBorder="1"/>
    <xf numFmtId="43" fontId="3" fillId="0" borderId="1" xfId="1" applyFont="1" applyBorder="1" applyAlignment="1">
      <alignment vertical="center"/>
    </xf>
    <xf numFmtId="165" fontId="9" fillId="0" borderId="8" xfId="3" applyFont="1" applyBorder="1" applyAlignment="1">
      <alignment horizontal="left" vertical="top" wrapText="1"/>
    </xf>
    <xf numFmtId="10" fontId="8" fillId="0" borderId="9" xfId="2" applyNumberFormat="1" applyFont="1" applyBorder="1" applyAlignment="1">
      <alignment horizontal="left" vertical="center"/>
    </xf>
    <xf numFmtId="164" fontId="8" fillId="0" borderId="10" xfId="2" applyFont="1" applyBorder="1" applyAlignment="1">
      <alignment horizontal="left" vertical="center"/>
    </xf>
    <xf numFmtId="164" fontId="8" fillId="0" borderId="11" xfId="2" applyFont="1" applyBorder="1" applyAlignment="1">
      <alignment horizontal="left" vertical="center"/>
    </xf>
    <xf numFmtId="164" fontId="3" fillId="0" borderId="34" xfId="2" applyFont="1" applyBorder="1" applyAlignment="1">
      <alignment horizontal="left" vertical="center" wrapText="1"/>
    </xf>
    <xf numFmtId="164" fontId="3" fillId="0" borderId="35" xfId="2" applyFont="1" applyBorder="1" applyAlignment="1">
      <alignment horizontal="left" vertical="center" wrapText="1"/>
    </xf>
    <xf numFmtId="164" fontId="8" fillId="0" borderId="14" xfId="2" applyFont="1" applyBorder="1" applyAlignment="1">
      <alignment horizontal="left" vertical="top"/>
    </xf>
    <xf numFmtId="164" fontId="8" fillId="0" borderId="0" xfId="2" applyFont="1" applyAlignment="1">
      <alignment horizontal="left" vertical="top"/>
    </xf>
  </cellXfs>
  <cellStyles count="5">
    <cellStyle name="Comma" xfId="1" builtinId="3"/>
    <cellStyle name="Normal" xfId="0" builtinId="0"/>
    <cellStyle name="Normal 2" xfId="4" xr:uid="{7F82ABA2-F8D0-47C9-A9DD-E312FD6DA332}"/>
    <cellStyle name="Normal 3" xfId="2" xr:uid="{167AEDA3-272E-49BF-A794-BD8D5AD788EA}"/>
    <cellStyle name="Normal_ExecAgenda9899" xfId="3" xr:uid="{3A71A2DC-B6A3-40C3-A1B4-E9F79358A2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B34F6-7B5F-4642-AA3F-7A6EE38AE3A2}">
  <dimension ref="A1:H24"/>
  <sheetViews>
    <sheetView topLeftCell="A8" workbookViewId="0">
      <selection activeCell="D9" sqref="D9"/>
    </sheetView>
  </sheetViews>
  <sheetFormatPr defaultColWidth="8.85546875" defaultRowHeight="14.25" x14ac:dyDescent="0.2"/>
  <cols>
    <col min="1" max="1" width="8.85546875" style="11"/>
    <col min="2" max="2" width="53.140625" style="11" customWidth="1"/>
    <col min="3" max="3" width="49.85546875" style="11" bestFit="1" customWidth="1"/>
    <col min="4" max="4" width="18.28515625" style="11" customWidth="1"/>
    <col min="5" max="5" width="20.5703125" style="11" customWidth="1"/>
    <col min="6" max="6" width="21.42578125" style="11" hidden="1" customWidth="1"/>
    <col min="7" max="16384" width="8.85546875" style="11"/>
  </cols>
  <sheetData>
    <row r="1" spans="1:8" ht="15.75" x14ac:dyDescent="0.25">
      <c r="B1" s="12" t="s">
        <v>0</v>
      </c>
    </row>
    <row r="3" spans="1:8" ht="15" x14ac:dyDescent="0.25">
      <c r="A3" s="13"/>
      <c r="B3" s="14" t="s">
        <v>1</v>
      </c>
      <c r="C3" s="14" t="s">
        <v>2</v>
      </c>
      <c r="D3" s="14"/>
      <c r="E3" s="14"/>
      <c r="F3" s="13"/>
    </row>
    <row r="4" spans="1:8" ht="30" x14ac:dyDescent="0.2">
      <c r="A4" s="15"/>
      <c r="B4" s="15"/>
      <c r="C4" s="15"/>
      <c r="D4" s="157" t="s">
        <v>281</v>
      </c>
      <c r="E4" s="157" t="s">
        <v>276</v>
      </c>
      <c r="F4" s="157" t="s">
        <v>3</v>
      </c>
    </row>
    <row r="5" spans="1:8" ht="15" x14ac:dyDescent="0.25">
      <c r="A5" s="15"/>
      <c r="B5" s="15"/>
      <c r="C5" s="15"/>
      <c r="D5" s="16" t="s">
        <v>4</v>
      </c>
      <c r="E5" s="16" t="s">
        <v>4</v>
      </c>
      <c r="F5" s="16" t="s">
        <v>4</v>
      </c>
    </row>
    <row r="6" spans="1:8" ht="37.35" customHeight="1" x14ac:dyDescent="0.2">
      <c r="A6" s="15">
        <v>1</v>
      </c>
      <c r="B6" s="17" t="s">
        <v>5</v>
      </c>
      <c r="C6" s="15"/>
      <c r="D6" s="15"/>
      <c r="E6" s="15"/>
      <c r="F6" s="18"/>
    </row>
    <row r="7" spans="1:8" ht="42.75" x14ac:dyDescent="0.2">
      <c r="A7" s="15">
        <v>1.1000000000000001</v>
      </c>
      <c r="B7" s="17" t="s">
        <v>6</v>
      </c>
      <c r="C7" s="15"/>
      <c r="D7" s="15"/>
      <c r="E7" s="15"/>
      <c r="F7" s="18"/>
    </row>
    <row r="8" spans="1:8" ht="64.349999999999994" customHeight="1" x14ac:dyDescent="0.2">
      <c r="A8" s="15">
        <v>1.2</v>
      </c>
      <c r="B8" s="17" t="s">
        <v>7</v>
      </c>
      <c r="C8" s="15"/>
      <c r="D8" s="15"/>
      <c r="E8" s="15"/>
      <c r="F8" s="18"/>
    </row>
    <row r="9" spans="1:8" ht="81.599999999999994" customHeight="1" x14ac:dyDescent="0.2">
      <c r="A9" s="15">
        <v>1.3</v>
      </c>
      <c r="B9" s="17" t="s">
        <v>8</v>
      </c>
      <c r="C9" s="15"/>
      <c r="D9" s="15"/>
      <c r="E9" s="15"/>
      <c r="F9" s="18"/>
      <c r="H9" s="43"/>
    </row>
    <row r="10" spans="1:8" x14ac:dyDescent="0.2">
      <c r="A10" s="15"/>
      <c r="B10" s="17"/>
      <c r="C10" s="15"/>
      <c r="D10" s="15"/>
      <c r="E10" s="15"/>
      <c r="F10" s="167"/>
    </row>
    <row r="11" spans="1:8" x14ac:dyDescent="0.2">
      <c r="A11" s="15">
        <v>1.4</v>
      </c>
      <c r="B11" s="22" t="s">
        <v>9</v>
      </c>
      <c r="C11" s="23"/>
      <c r="D11" s="24">
        <f t="shared" ref="D11:D18" si="0">E11*103.4/100</f>
        <v>1.1863082E-2</v>
      </c>
      <c r="E11" s="24">
        <v>1.1473000000000001E-2</v>
      </c>
      <c r="F11" s="168">
        <v>1.048E-2</v>
      </c>
      <c r="G11" s="1">
        <v>3.4</v>
      </c>
      <c r="H11" s="43"/>
    </row>
    <row r="12" spans="1:8" x14ac:dyDescent="0.2">
      <c r="A12" s="15">
        <v>1.5</v>
      </c>
      <c r="B12" s="22" t="s">
        <v>10</v>
      </c>
      <c r="C12" s="15"/>
      <c r="D12" s="24">
        <f t="shared" si="0"/>
        <v>2.3726164000000001E-2</v>
      </c>
      <c r="E12" s="24">
        <v>2.2946000000000001E-2</v>
      </c>
      <c r="F12" s="168">
        <v>2.0960000000000003E-2</v>
      </c>
      <c r="G12" s="1">
        <v>3.4</v>
      </c>
      <c r="H12" s="169"/>
    </row>
    <row r="13" spans="1:8" ht="15" thickBot="1" x14ac:dyDescent="0.25">
      <c r="A13" s="15">
        <v>1.6</v>
      </c>
      <c r="B13" s="22" t="s">
        <v>11</v>
      </c>
      <c r="C13" s="23"/>
      <c r="D13" s="24">
        <f t="shared" si="0"/>
        <v>2.9118474000000005E-3</v>
      </c>
      <c r="E13" s="24">
        <v>2.8161000000000002E-3</v>
      </c>
      <c r="F13" s="168">
        <v>2.6200000000000004E-3</v>
      </c>
      <c r="G13" s="1">
        <v>3.4</v>
      </c>
      <c r="H13" s="169"/>
    </row>
    <row r="14" spans="1:8" ht="15.75" thickBot="1" x14ac:dyDescent="0.25">
      <c r="A14" s="15">
        <v>1.7</v>
      </c>
      <c r="B14" s="148" t="s">
        <v>12</v>
      </c>
      <c r="C14" s="25"/>
      <c r="D14" s="24">
        <f t="shared" si="0"/>
        <v>2.9118474000000005E-3</v>
      </c>
      <c r="E14" s="24">
        <v>2.8161000000000002E-3</v>
      </c>
      <c r="F14" s="168">
        <v>2.6200000000000004E-3</v>
      </c>
      <c r="G14" s="1">
        <v>3.4</v>
      </c>
      <c r="H14" s="169"/>
    </row>
    <row r="15" spans="1:8" ht="18.600000000000001" customHeight="1" x14ac:dyDescent="0.2">
      <c r="A15" s="15">
        <v>1.8</v>
      </c>
      <c r="B15" s="22" t="s">
        <v>13</v>
      </c>
      <c r="C15" s="15" t="s">
        <v>14</v>
      </c>
      <c r="D15" s="24">
        <f t="shared" si="0"/>
        <v>2.9118474000000005E-3</v>
      </c>
      <c r="E15" s="24">
        <v>2.8161000000000002E-3</v>
      </c>
      <c r="F15" s="168">
        <v>2.6200000000000004E-3</v>
      </c>
      <c r="G15" s="1">
        <v>3.4</v>
      </c>
      <c r="H15" s="169"/>
    </row>
    <row r="16" spans="1:8" ht="15" x14ac:dyDescent="0.2">
      <c r="A16" s="15">
        <v>1.9</v>
      </c>
      <c r="B16" s="22" t="s">
        <v>15</v>
      </c>
      <c r="C16" s="26"/>
      <c r="D16" s="24">
        <f t="shared" si="0"/>
        <v>2.3726164000000001E-2</v>
      </c>
      <c r="E16" s="24">
        <v>2.2946000000000001E-2</v>
      </c>
      <c r="F16" s="168">
        <v>2.0960000000000003E-2</v>
      </c>
      <c r="G16" s="1">
        <v>3.4</v>
      </c>
      <c r="H16" s="169"/>
    </row>
    <row r="17" spans="1:8" x14ac:dyDescent="0.2">
      <c r="A17" s="21">
        <v>1.1000000000000001</v>
      </c>
      <c r="B17" s="22" t="s">
        <v>16</v>
      </c>
      <c r="C17" s="22"/>
      <c r="D17" s="24">
        <f t="shared" si="0"/>
        <v>1.1863082E-2</v>
      </c>
      <c r="E17" s="24">
        <v>1.1473000000000001E-2</v>
      </c>
      <c r="F17" s="168">
        <v>1.048E-2</v>
      </c>
      <c r="G17" s="1">
        <v>3.4</v>
      </c>
      <c r="H17" s="169"/>
    </row>
    <row r="18" spans="1:8" ht="36.6" customHeight="1" x14ac:dyDescent="0.2">
      <c r="A18" s="21">
        <v>1.1100000000000001</v>
      </c>
      <c r="B18" s="22" t="s">
        <v>17</v>
      </c>
      <c r="C18" s="27" t="s">
        <v>18</v>
      </c>
      <c r="D18" s="24">
        <f t="shared" si="0"/>
        <v>0</v>
      </c>
      <c r="E18" s="24">
        <v>0</v>
      </c>
      <c r="F18" s="168">
        <v>0</v>
      </c>
      <c r="G18" s="1">
        <v>3.4</v>
      </c>
      <c r="H18" s="169"/>
    </row>
    <row r="19" spans="1:8" x14ac:dyDescent="0.2">
      <c r="A19" s="19"/>
      <c r="B19" s="19"/>
      <c r="C19" s="19"/>
      <c r="D19" s="19"/>
      <c r="E19" s="19"/>
      <c r="F19" s="19"/>
      <c r="G19" s="19"/>
      <c r="H19" s="20"/>
    </row>
    <row r="20" spans="1:8" ht="15" thickBot="1" x14ac:dyDescent="0.25">
      <c r="A20" s="19"/>
      <c r="B20" s="3" t="s">
        <v>19</v>
      </c>
      <c r="C20" s="4"/>
      <c r="D20" s="4"/>
      <c r="E20" s="4"/>
      <c r="F20" s="4"/>
      <c r="G20" s="19"/>
      <c r="H20" s="20"/>
    </row>
    <row r="21" spans="1:8" ht="15" thickTop="1" x14ac:dyDescent="0.2">
      <c r="A21" s="19"/>
      <c r="B21" s="19"/>
      <c r="C21" s="19"/>
      <c r="D21" s="19"/>
      <c r="E21" s="19"/>
      <c r="F21" s="19"/>
      <c r="G21" s="19"/>
      <c r="H21" s="20"/>
    </row>
    <row r="22" spans="1:8" ht="27.6" customHeight="1" x14ac:dyDescent="0.2">
      <c r="A22" s="30" t="s">
        <v>20</v>
      </c>
      <c r="B22" s="202" t="s">
        <v>21</v>
      </c>
      <c r="C22" s="202"/>
      <c r="D22" s="149"/>
      <c r="E22" s="149"/>
      <c r="F22" s="28"/>
      <c r="G22" s="28"/>
      <c r="H22" s="29"/>
    </row>
    <row r="23" spans="1:8" ht="15" x14ac:dyDescent="0.2">
      <c r="A23" s="30" t="s">
        <v>22</v>
      </c>
      <c r="B23" s="32" t="s">
        <v>23</v>
      </c>
      <c r="C23" s="32"/>
      <c r="D23" s="28"/>
      <c r="E23" s="28"/>
      <c r="F23" s="28"/>
      <c r="G23" s="28"/>
      <c r="H23" s="29"/>
    </row>
    <row r="24" spans="1:8" ht="15" x14ac:dyDescent="0.25">
      <c r="A24" s="31" t="s">
        <v>24</v>
      </c>
      <c r="B24" s="165" t="s">
        <v>278</v>
      </c>
    </row>
  </sheetData>
  <mergeCells count="1">
    <mergeCell ref="B22:C22"/>
  </mergeCells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01F92-02D3-4264-9440-26FF8B456C6C}">
  <dimension ref="A1:G30"/>
  <sheetViews>
    <sheetView workbookViewId="0">
      <selection activeCell="A10" sqref="A10"/>
    </sheetView>
  </sheetViews>
  <sheetFormatPr defaultColWidth="8.85546875" defaultRowHeight="14.25" x14ac:dyDescent="0.2"/>
  <cols>
    <col min="1" max="1" width="89.140625" style="11" bestFit="1" customWidth="1"/>
    <col min="2" max="2" width="17.5703125" style="11" customWidth="1"/>
    <col min="3" max="3" width="18.42578125" style="11" customWidth="1"/>
    <col min="4" max="4" width="18.85546875" style="11" hidden="1" customWidth="1"/>
    <col min="5" max="5" width="14" style="11" customWidth="1"/>
    <col min="6" max="16384" width="8.85546875" style="11"/>
  </cols>
  <sheetData>
    <row r="1" spans="1:7" ht="24.6" customHeight="1" x14ac:dyDescent="0.25">
      <c r="A1" s="36" t="s">
        <v>25</v>
      </c>
      <c r="B1" s="36"/>
      <c r="C1" s="36"/>
      <c r="D1" s="33"/>
      <c r="E1" s="33"/>
    </row>
    <row r="2" spans="1:7" ht="15" x14ac:dyDescent="0.25">
      <c r="A2" s="36" t="s">
        <v>26</v>
      </c>
      <c r="B2" s="36"/>
      <c r="C2" s="36"/>
      <c r="D2" s="33"/>
      <c r="E2" s="33"/>
    </row>
    <row r="3" spans="1:7" ht="15" x14ac:dyDescent="0.25">
      <c r="A3" s="33"/>
      <c r="B3" s="33"/>
      <c r="C3" s="33"/>
      <c r="D3" s="33"/>
      <c r="E3" s="33"/>
    </row>
    <row r="4" spans="1:7" ht="15" x14ac:dyDescent="0.25">
      <c r="A4" s="37" t="s">
        <v>288</v>
      </c>
      <c r="B4" s="37"/>
      <c r="C4" s="37"/>
      <c r="D4" s="37"/>
      <c r="E4" s="37"/>
    </row>
    <row r="5" spans="1:7" ht="33.6" customHeight="1" x14ac:dyDescent="0.2">
      <c r="A5" s="38" t="s">
        <v>27</v>
      </c>
      <c r="B5" s="157" t="s">
        <v>280</v>
      </c>
      <c r="C5" s="157" t="s">
        <v>276</v>
      </c>
      <c r="D5" s="163" t="s">
        <v>3</v>
      </c>
      <c r="E5" s="39" t="s">
        <v>28</v>
      </c>
    </row>
    <row r="6" spans="1:7" x14ac:dyDescent="0.2">
      <c r="A6" s="40" t="s">
        <v>29</v>
      </c>
      <c r="B6" s="43">
        <v>103.7</v>
      </c>
      <c r="C6" s="43">
        <v>104</v>
      </c>
      <c r="D6" s="41"/>
      <c r="E6" s="44">
        <v>3.4</v>
      </c>
      <c r="G6" s="170"/>
    </row>
    <row r="7" spans="1:7" x14ac:dyDescent="0.2">
      <c r="A7" s="42" t="s">
        <v>30</v>
      </c>
      <c r="B7" s="43">
        <v>506.06</v>
      </c>
      <c r="C7" s="43">
        <v>509</v>
      </c>
      <c r="D7" s="43">
        <v>446.04552608</v>
      </c>
      <c r="E7" s="44">
        <v>3.4</v>
      </c>
      <c r="F7" s="170"/>
    </row>
    <row r="8" spans="1:7" ht="16.899999999999999" customHeight="1" x14ac:dyDescent="0.2">
      <c r="A8" s="45" t="s">
        <v>31</v>
      </c>
      <c r="B8" s="43">
        <v>1017.3</v>
      </c>
      <c r="C8" s="43">
        <v>1023</v>
      </c>
      <c r="D8" s="43">
        <v>896.32601999999997</v>
      </c>
      <c r="E8" s="44">
        <v>3.4</v>
      </c>
      <c r="F8" s="170"/>
    </row>
    <row r="9" spans="1:7" x14ac:dyDescent="0.2">
      <c r="A9" s="45"/>
      <c r="B9" s="43"/>
      <c r="C9" s="43"/>
      <c r="D9" s="43"/>
      <c r="E9" s="44"/>
    </row>
    <row r="10" spans="1:7" ht="18" customHeight="1" x14ac:dyDescent="0.2">
      <c r="A10" s="46" t="s">
        <v>32</v>
      </c>
      <c r="B10" s="43"/>
      <c r="C10" s="43"/>
      <c r="D10" s="43"/>
      <c r="E10" s="44"/>
    </row>
    <row r="11" spans="1:7" ht="15" x14ac:dyDescent="0.2">
      <c r="A11" s="46"/>
      <c r="B11" s="43"/>
      <c r="C11" s="43"/>
      <c r="D11" s="43"/>
      <c r="E11" s="44"/>
    </row>
    <row r="12" spans="1:7" ht="15" x14ac:dyDescent="0.2">
      <c r="A12" s="46" t="s">
        <v>33</v>
      </c>
      <c r="B12" s="43"/>
      <c r="C12" s="43"/>
      <c r="D12" s="43"/>
      <c r="E12" s="44"/>
    </row>
    <row r="13" spans="1:7" ht="24.6" customHeight="1" x14ac:dyDescent="0.2">
      <c r="A13" s="45" t="s">
        <v>34</v>
      </c>
      <c r="B13" s="43">
        <v>266.47000000000003</v>
      </c>
      <c r="C13" s="43">
        <v>267</v>
      </c>
      <c r="D13" s="43">
        <v>233.96633387812798</v>
      </c>
      <c r="E13" s="44">
        <v>3.4</v>
      </c>
    </row>
    <row r="14" spans="1:7" ht="15" x14ac:dyDescent="0.2">
      <c r="A14" s="47" t="s">
        <v>35</v>
      </c>
      <c r="B14" s="43"/>
      <c r="C14" s="43"/>
      <c r="D14" s="43"/>
      <c r="E14" s="44">
        <v>3.4</v>
      </c>
    </row>
    <row r="15" spans="1:7" x14ac:dyDescent="0.2">
      <c r="A15" s="48" t="s">
        <v>36</v>
      </c>
      <c r="B15" s="43">
        <v>9.33</v>
      </c>
      <c r="C15" s="43">
        <v>9</v>
      </c>
      <c r="D15" s="43">
        <v>8.6158694949389094</v>
      </c>
      <c r="E15" s="44">
        <v>3.4</v>
      </c>
    </row>
    <row r="16" spans="1:7" x14ac:dyDescent="0.2">
      <c r="A16" s="48" t="s">
        <v>37</v>
      </c>
      <c r="B16" s="43"/>
      <c r="C16" s="43"/>
      <c r="D16" s="43"/>
      <c r="E16" s="44"/>
    </row>
    <row r="17" spans="1:5" x14ac:dyDescent="0.2">
      <c r="A17" s="48"/>
      <c r="B17" s="43"/>
      <c r="C17" s="43"/>
      <c r="D17" s="43"/>
      <c r="E17" s="44"/>
    </row>
    <row r="18" spans="1:5" x14ac:dyDescent="0.2">
      <c r="A18" s="48" t="s">
        <v>34</v>
      </c>
      <c r="B18" s="43">
        <v>291.39999999999998</v>
      </c>
      <c r="C18" s="43">
        <v>293</v>
      </c>
      <c r="D18" s="43">
        <v>256.94782512498</v>
      </c>
      <c r="E18" s="44">
        <v>3.4</v>
      </c>
    </row>
    <row r="19" spans="1:5" x14ac:dyDescent="0.2">
      <c r="A19" s="48" t="s">
        <v>38</v>
      </c>
      <c r="B19" s="43">
        <v>482.21</v>
      </c>
      <c r="C19" s="43">
        <v>485</v>
      </c>
      <c r="D19" s="43">
        <v>425.457794160432</v>
      </c>
      <c r="E19" s="44">
        <v>3.4</v>
      </c>
    </row>
    <row r="20" spans="1:5" x14ac:dyDescent="0.2">
      <c r="A20" s="48" t="s">
        <v>39</v>
      </c>
      <c r="B20" s="43">
        <v>202.22</v>
      </c>
      <c r="C20" s="43">
        <v>203</v>
      </c>
      <c r="D20" s="43">
        <v>178.07081834242803</v>
      </c>
      <c r="E20" s="44">
        <v>3.4</v>
      </c>
    </row>
    <row r="21" spans="1:5" ht="15" x14ac:dyDescent="0.2">
      <c r="A21" s="46" t="s">
        <v>40</v>
      </c>
      <c r="B21" s="43">
        <v>482.21</v>
      </c>
      <c r="C21" s="43">
        <v>485</v>
      </c>
      <c r="D21" s="43">
        <v>425.459137032</v>
      </c>
      <c r="E21" s="44">
        <v>3.4</v>
      </c>
    </row>
    <row r="22" spans="1:5" ht="15" x14ac:dyDescent="0.2">
      <c r="A22" s="46"/>
      <c r="B22" s="43"/>
      <c r="C22" s="43"/>
      <c r="D22" s="43"/>
      <c r="E22" s="44"/>
    </row>
    <row r="23" spans="1:5" ht="15" x14ac:dyDescent="0.2">
      <c r="A23" s="46" t="s">
        <v>41</v>
      </c>
      <c r="B23" s="43"/>
      <c r="C23" s="43"/>
      <c r="D23" s="43"/>
      <c r="E23" s="44"/>
    </row>
    <row r="24" spans="1:5" x14ac:dyDescent="0.2">
      <c r="A24" s="45" t="s">
        <v>42</v>
      </c>
      <c r="B24" s="43">
        <v>717.6</v>
      </c>
      <c r="C24" s="43">
        <v>722</v>
      </c>
      <c r="D24" s="43">
        <v>632.12489193268789</v>
      </c>
      <c r="E24" s="44">
        <v>3.4</v>
      </c>
    </row>
    <row r="25" spans="1:5" x14ac:dyDescent="0.2">
      <c r="A25" s="45"/>
      <c r="B25" s="43"/>
      <c r="C25" s="43"/>
      <c r="D25" s="43"/>
      <c r="E25" s="44"/>
    </row>
    <row r="26" spans="1:5" ht="15" x14ac:dyDescent="0.2">
      <c r="A26" s="46" t="s">
        <v>43</v>
      </c>
      <c r="B26" s="43"/>
      <c r="C26" s="43"/>
      <c r="D26" s="43"/>
      <c r="E26" s="44"/>
    </row>
    <row r="27" spans="1:5" x14ac:dyDescent="0.2">
      <c r="A27" s="45" t="s">
        <v>44</v>
      </c>
      <c r="B27" s="43">
        <v>182.5</v>
      </c>
      <c r="C27" s="43">
        <v>184</v>
      </c>
      <c r="D27" s="43">
        <v>161.33933205522004</v>
      </c>
      <c r="E27" s="44">
        <v>3.4</v>
      </c>
    </row>
    <row r="28" spans="1:5" x14ac:dyDescent="0.2">
      <c r="A28" s="45"/>
      <c r="B28" s="43"/>
      <c r="C28" s="43"/>
      <c r="D28" s="43"/>
      <c r="E28" s="44"/>
    </row>
    <row r="29" spans="1:5" x14ac:dyDescent="0.2">
      <c r="A29" s="45" t="s">
        <v>45</v>
      </c>
      <c r="B29" s="43">
        <v>1048.4100000000001</v>
      </c>
      <c r="C29" s="43">
        <v>1054</v>
      </c>
      <c r="D29" s="43">
        <v>923.81706428655616</v>
      </c>
      <c r="E29" s="44">
        <v>3.4</v>
      </c>
    </row>
    <row r="30" spans="1:5" ht="15" thickBot="1" x14ac:dyDescent="0.25">
      <c r="A30" s="49" t="s">
        <v>46</v>
      </c>
      <c r="B30" s="150"/>
      <c r="C30" s="150"/>
      <c r="D30" s="50"/>
      <c r="E30" s="4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3A1C0-8BDB-4259-AAFA-E69C4DFBB78E}">
  <dimension ref="A1:F38"/>
  <sheetViews>
    <sheetView workbookViewId="0">
      <selection activeCell="A3" sqref="A3"/>
    </sheetView>
  </sheetViews>
  <sheetFormatPr defaultColWidth="8.85546875" defaultRowHeight="15" x14ac:dyDescent="0.25"/>
  <cols>
    <col min="1" max="1" width="8.85546875" style="11"/>
    <col min="2" max="2" width="113.140625" style="11" customWidth="1"/>
    <col min="3" max="3" width="17.5703125" style="11" customWidth="1"/>
    <col min="4" max="4" width="19.140625" style="11" customWidth="1"/>
    <col min="5" max="5" width="19" style="35" hidden="1" customWidth="1"/>
    <col min="6" max="6" width="14.42578125" style="11" customWidth="1"/>
    <col min="7" max="16384" width="8.85546875" style="11"/>
  </cols>
  <sheetData>
    <row r="1" spans="1:6" ht="13.9" x14ac:dyDescent="0.25">
      <c r="A1" s="33" t="s">
        <v>47</v>
      </c>
      <c r="B1" s="33"/>
      <c r="C1" s="33"/>
      <c r="D1" s="33"/>
      <c r="E1" s="33"/>
      <c r="F1" s="51"/>
    </row>
    <row r="2" spans="1:6" ht="13.9" x14ac:dyDescent="0.25">
      <c r="A2" s="52"/>
      <c r="B2" s="52"/>
      <c r="C2" s="52"/>
      <c r="D2" s="52"/>
      <c r="E2" s="33"/>
      <c r="F2" s="53"/>
    </row>
    <row r="3" spans="1:6" ht="13.9" x14ac:dyDescent="0.25">
      <c r="A3" s="33" t="s">
        <v>289</v>
      </c>
      <c r="B3" s="33"/>
      <c r="C3" s="33"/>
      <c r="D3" s="33"/>
      <c r="E3" s="33"/>
      <c r="F3" s="51"/>
    </row>
    <row r="4" spans="1:6" ht="14.45" thickBot="1" x14ac:dyDescent="0.3">
      <c r="A4" s="52"/>
      <c r="B4" s="52"/>
      <c r="C4" s="52"/>
      <c r="D4" s="52"/>
      <c r="E4" s="33"/>
      <c r="F4" s="53"/>
    </row>
    <row r="5" spans="1:6" ht="14.45" thickBot="1" x14ac:dyDescent="0.3">
      <c r="A5" s="203" t="s">
        <v>48</v>
      </c>
      <c r="B5" s="204"/>
      <c r="C5" s="205"/>
      <c r="D5" s="205"/>
      <c r="E5" s="205"/>
      <c r="F5" s="205"/>
    </row>
    <row r="6" spans="1:6" ht="28.15" thickBot="1" x14ac:dyDescent="0.3">
      <c r="A6" s="54"/>
      <c r="B6" s="55"/>
      <c r="C6" s="157" t="s">
        <v>280</v>
      </c>
      <c r="D6" s="162" t="s">
        <v>276</v>
      </c>
      <c r="E6" s="162" t="s">
        <v>3</v>
      </c>
      <c r="F6" s="56" t="s">
        <v>28</v>
      </c>
    </row>
    <row r="7" spans="1:6" ht="14.45" thickBot="1" x14ac:dyDescent="0.3">
      <c r="A7" s="57" t="s">
        <v>49</v>
      </c>
      <c r="B7" s="58" t="s">
        <v>279</v>
      </c>
      <c r="C7" s="43"/>
      <c r="D7" s="59"/>
      <c r="E7" s="59"/>
      <c r="F7" s="60"/>
    </row>
    <row r="8" spans="1:6" ht="14.45" thickBot="1" x14ac:dyDescent="0.3">
      <c r="A8" s="61"/>
      <c r="B8" s="62" t="s">
        <v>50</v>
      </c>
      <c r="C8" s="43"/>
      <c r="D8" s="63"/>
      <c r="E8" s="63"/>
      <c r="F8" s="64"/>
    </row>
    <row r="9" spans="1:6" ht="14.45" thickBot="1" x14ac:dyDescent="0.3">
      <c r="A9" s="61"/>
      <c r="B9" s="62" t="s">
        <v>51</v>
      </c>
      <c r="C9" s="43"/>
      <c r="D9" s="63"/>
      <c r="E9" s="63"/>
      <c r="F9" s="64"/>
    </row>
    <row r="10" spans="1:6" ht="14.45" thickBot="1" x14ac:dyDescent="0.3">
      <c r="A10" s="61"/>
      <c r="B10" s="62" t="s">
        <v>52</v>
      </c>
      <c r="C10" s="43"/>
      <c r="D10" s="63"/>
      <c r="E10" s="63"/>
      <c r="F10" s="64"/>
    </row>
    <row r="11" spans="1:6" ht="14.45" thickBot="1" x14ac:dyDescent="0.3">
      <c r="A11" s="65" t="s">
        <v>53</v>
      </c>
      <c r="B11" s="66" t="s">
        <v>54</v>
      </c>
      <c r="C11" s="43"/>
      <c r="D11" s="67"/>
      <c r="E11" s="67"/>
      <c r="F11" s="68"/>
    </row>
    <row r="12" spans="1:6" ht="14.45" thickBot="1" x14ac:dyDescent="0.3">
      <c r="A12" s="65"/>
      <c r="B12" s="69" t="s">
        <v>55</v>
      </c>
      <c r="C12" s="43">
        <f>ROUND((D12*103.4)/100,G12)</f>
        <v>143</v>
      </c>
      <c r="D12" s="43">
        <v>138</v>
      </c>
      <c r="E12" s="70">
        <v>125.8087336506</v>
      </c>
      <c r="F12" s="44">
        <v>3.4</v>
      </c>
    </row>
    <row r="13" spans="1:6" ht="14.45" thickBot="1" x14ac:dyDescent="0.3">
      <c r="A13" s="65"/>
      <c r="B13" s="69"/>
      <c r="C13" s="43"/>
      <c r="D13" s="152"/>
      <c r="E13" s="70"/>
      <c r="F13" s="44"/>
    </row>
    <row r="14" spans="1:6" ht="14.45" thickBot="1" x14ac:dyDescent="0.3">
      <c r="A14" s="65" t="s">
        <v>56</v>
      </c>
      <c r="B14" s="66" t="s">
        <v>57</v>
      </c>
      <c r="C14" s="43">
        <f>ROUND((D14*103.4)/100,G14)</f>
        <v>424</v>
      </c>
      <c r="D14" s="43">
        <v>410</v>
      </c>
      <c r="E14" s="70">
        <v>375.02984412036</v>
      </c>
      <c r="F14" s="44">
        <v>3.4</v>
      </c>
    </row>
    <row r="15" spans="1:6" ht="14.45" thickBot="1" x14ac:dyDescent="0.3">
      <c r="A15" s="65"/>
      <c r="B15" s="69"/>
      <c r="C15" s="43"/>
      <c r="D15" s="63"/>
      <c r="E15" s="70"/>
      <c r="F15" s="44"/>
    </row>
    <row r="16" spans="1:6" ht="14.45" thickBot="1" x14ac:dyDescent="0.3">
      <c r="A16" s="65" t="s">
        <v>58</v>
      </c>
      <c r="B16" s="66" t="s">
        <v>59</v>
      </c>
      <c r="C16" s="43"/>
      <c r="D16" s="151"/>
      <c r="E16" s="70"/>
      <c r="F16" s="44"/>
    </row>
    <row r="17" spans="1:6" ht="14.45" thickBot="1" x14ac:dyDescent="0.3">
      <c r="A17" s="65"/>
      <c r="B17" s="66"/>
      <c r="C17" s="43"/>
      <c r="D17" s="151"/>
      <c r="E17" s="70"/>
      <c r="F17" s="44">
        <v>3.4</v>
      </c>
    </row>
    <row r="18" spans="1:6" ht="14.45" thickBot="1" x14ac:dyDescent="0.3">
      <c r="A18" s="61"/>
      <c r="B18" s="69" t="s">
        <v>60</v>
      </c>
      <c r="C18" s="43">
        <f>ROUND((D18*103.4)/100,G18)</f>
        <v>217</v>
      </c>
      <c r="D18" s="43">
        <v>210</v>
      </c>
      <c r="E18" s="70">
        <v>191.7085465152</v>
      </c>
      <c r="F18" s="44">
        <v>3.4</v>
      </c>
    </row>
    <row r="19" spans="1:6" ht="40.9" customHeight="1" thickBot="1" x14ac:dyDescent="0.3">
      <c r="A19" s="65"/>
      <c r="B19" s="71" t="s">
        <v>61</v>
      </c>
      <c r="C19" s="43">
        <f>ROUND((D19*103.4)/100,G19)</f>
        <v>339</v>
      </c>
      <c r="D19" s="43">
        <v>328</v>
      </c>
      <c r="E19" s="70">
        <v>299.54460393000005</v>
      </c>
      <c r="F19" s="44">
        <v>3.4</v>
      </c>
    </row>
    <row r="20" spans="1:6" ht="41.45" customHeight="1" thickBot="1" x14ac:dyDescent="0.3">
      <c r="A20" s="65"/>
      <c r="B20" s="71" t="s">
        <v>62</v>
      </c>
      <c r="C20" s="43">
        <f t="shared" ref="C20:C29" si="0">ROUND((D20*103.4)/100,G20)</f>
        <v>592</v>
      </c>
      <c r="D20" s="43">
        <v>573</v>
      </c>
      <c r="E20" s="70">
        <v>523.60396766963993</v>
      </c>
      <c r="F20" s="44">
        <v>3.4</v>
      </c>
    </row>
    <row r="21" spans="1:6" ht="42" customHeight="1" thickBot="1" x14ac:dyDescent="0.3">
      <c r="A21" s="65"/>
      <c r="B21" s="71" t="s">
        <v>63</v>
      </c>
      <c r="C21" s="43">
        <f t="shared" si="0"/>
        <v>1631</v>
      </c>
      <c r="D21" s="43">
        <v>1577</v>
      </c>
      <c r="E21" s="70">
        <v>1441.4086341111602</v>
      </c>
      <c r="F21" s="44">
        <v>3.4</v>
      </c>
    </row>
    <row r="22" spans="1:6" ht="27.6" customHeight="1" thickBot="1" x14ac:dyDescent="0.3">
      <c r="A22" s="65"/>
      <c r="B22" s="71" t="s">
        <v>64</v>
      </c>
      <c r="C22" s="43">
        <f t="shared" si="0"/>
        <v>731</v>
      </c>
      <c r="D22" s="43">
        <v>707</v>
      </c>
      <c r="E22" s="70">
        <v>645.81816607308008</v>
      </c>
      <c r="F22" s="44">
        <v>3.4</v>
      </c>
    </row>
    <row r="23" spans="1:6" ht="37.35" customHeight="1" thickBot="1" x14ac:dyDescent="0.3">
      <c r="A23" s="65"/>
      <c r="B23" s="71" t="s">
        <v>65</v>
      </c>
      <c r="C23" s="43">
        <f t="shared" si="0"/>
        <v>1020</v>
      </c>
      <c r="D23" s="43">
        <v>986</v>
      </c>
      <c r="E23" s="70">
        <v>901.03016862144</v>
      </c>
      <c r="F23" s="44">
        <v>3.4</v>
      </c>
    </row>
    <row r="24" spans="1:6" ht="37.9" customHeight="1" thickBot="1" x14ac:dyDescent="0.25">
      <c r="A24" s="65"/>
      <c r="B24" s="71" t="s">
        <v>66</v>
      </c>
      <c r="C24" s="43">
        <f t="shared" si="0"/>
        <v>510</v>
      </c>
      <c r="D24" s="43">
        <v>493</v>
      </c>
      <c r="E24" s="70">
        <v>450.24452743582953</v>
      </c>
      <c r="F24" s="44">
        <v>3.4</v>
      </c>
    </row>
    <row r="25" spans="1:6" ht="40.35" customHeight="1" thickBot="1" x14ac:dyDescent="0.25">
      <c r="A25" s="65"/>
      <c r="B25" s="71" t="s">
        <v>67</v>
      </c>
      <c r="C25" s="43">
        <f t="shared" si="0"/>
        <v>1121</v>
      </c>
      <c r="D25" s="43">
        <v>1084</v>
      </c>
      <c r="E25" s="70">
        <v>990.89354980044004</v>
      </c>
      <c r="F25" s="44">
        <v>3.4</v>
      </c>
    </row>
    <row r="26" spans="1:6" ht="42.6" customHeight="1" thickBot="1" x14ac:dyDescent="0.25">
      <c r="A26" s="65"/>
      <c r="B26" s="71" t="s">
        <v>68</v>
      </c>
      <c r="C26" s="43">
        <f t="shared" si="0"/>
        <v>671</v>
      </c>
      <c r="D26" s="43">
        <v>649</v>
      </c>
      <c r="E26" s="70">
        <v>593.09831578140006</v>
      </c>
      <c r="F26" s="44">
        <v>3.4</v>
      </c>
    </row>
    <row r="27" spans="1:6" ht="25.35" customHeight="1" thickBot="1" x14ac:dyDescent="0.25">
      <c r="A27" s="65"/>
      <c r="B27" s="71" t="s">
        <v>69</v>
      </c>
      <c r="C27" s="43">
        <f t="shared" si="0"/>
        <v>1189</v>
      </c>
      <c r="D27" s="43">
        <v>1150</v>
      </c>
      <c r="E27" s="70">
        <v>1050.80247058644</v>
      </c>
      <c r="F27" s="44">
        <v>3.4</v>
      </c>
    </row>
    <row r="28" spans="1:6" ht="27" customHeight="1" thickBot="1" x14ac:dyDescent="0.25">
      <c r="A28" s="65"/>
      <c r="B28" s="71" t="s">
        <v>70</v>
      </c>
      <c r="C28" s="43">
        <f t="shared" si="0"/>
        <v>728</v>
      </c>
      <c r="D28" s="43">
        <v>704</v>
      </c>
      <c r="E28" s="70">
        <v>643.42180924163995</v>
      </c>
      <c r="F28" s="44">
        <v>3.4</v>
      </c>
    </row>
    <row r="29" spans="1:6" ht="25.9" customHeight="1" thickBot="1" x14ac:dyDescent="0.25">
      <c r="A29" s="72"/>
      <c r="B29" s="73" t="s">
        <v>71</v>
      </c>
      <c r="C29" s="43">
        <f t="shared" si="0"/>
        <v>280</v>
      </c>
      <c r="D29" s="43">
        <v>271</v>
      </c>
      <c r="E29" s="70">
        <v>248.02293205404001</v>
      </c>
      <c r="F29" s="44">
        <v>3.4</v>
      </c>
    </row>
    <row r="30" spans="1:6" ht="15.75" thickBot="1" x14ac:dyDescent="0.25">
      <c r="A30" s="72"/>
      <c r="B30" s="73"/>
      <c r="C30" s="43"/>
      <c r="D30" s="153"/>
      <c r="E30" s="70"/>
      <c r="F30" s="44"/>
    </row>
    <row r="31" spans="1:6" ht="15.75" thickBot="1" x14ac:dyDescent="0.25">
      <c r="A31" s="65" t="s">
        <v>72</v>
      </c>
      <c r="B31" s="74" t="s">
        <v>73</v>
      </c>
      <c r="C31" s="43"/>
      <c r="D31" s="154"/>
      <c r="E31" s="70"/>
      <c r="F31" s="44"/>
    </row>
    <row r="32" spans="1:6" ht="15.75" thickBot="1" x14ac:dyDescent="0.25">
      <c r="A32" s="75"/>
      <c r="B32" s="76" t="s">
        <v>74</v>
      </c>
      <c r="C32" s="43">
        <f>ROUND((D32*103.4)/100,G32)</f>
        <v>118</v>
      </c>
      <c r="D32" s="43">
        <v>114</v>
      </c>
      <c r="E32" s="70">
        <v>104.24152216763999</v>
      </c>
      <c r="F32" s="44">
        <v>3.4</v>
      </c>
    </row>
    <row r="33" spans="1:6" x14ac:dyDescent="0.25">
      <c r="A33" s="52"/>
      <c r="B33" s="52"/>
      <c r="C33" s="52"/>
      <c r="D33" s="52"/>
      <c r="E33" s="33"/>
      <c r="F33" s="53"/>
    </row>
    <row r="34" spans="1:6" x14ac:dyDescent="0.25">
      <c r="A34" s="52"/>
      <c r="B34" s="77" t="s">
        <v>75</v>
      </c>
      <c r="C34" s="77"/>
      <c r="D34" s="77"/>
      <c r="E34" s="77"/>
      <c r="F34" s="78"/>
    </row>
    <row r="35" spans="1:6" x14ac:dyDescent="0.25">
      <c r="A35" s="52"/>
      <c r="B35" s="52"/>
      <c r="C35" s="52"/>
      <c r="D35" s="52"/>
      <c r="E35" s="33"/>
      <c r="F35" s="53"/>
    </row>
    <row r="36" spans="1:6" x14ac:dyDescent="0.25">
      <c r="A36" s="52"/>
      <c r="B36" s="52"/>
      <c r="C36" s="52"/>
      <c r="D36" s="52"/>
      <c r="E36" s="33"/>
      <c r="F36" s="53"/>
    </row>
    <row r="37" spans="1:6" x14ac:dyDescent="0.25">
      <c r="A37" s="52"/>
      <c r="B37" s="52"/>
      <c r="C37" s="52"/>
      <c r="D37" s="52"/>
      <c r="E37" s="33"/>
      <c r="F37" s="53"/>
    </row>
    <row r="38" spans="1:6" x14ac:dyDescent="0.25">
      <c r="A38" s="52"/>
      <c r="B38" s="52"/>
      <c r="C38" s="52"/>
      <c r="D38" s="52"/>
      <c r="E38" s="33"/>
      <c r="F38" s="53"/>
    </row>
  </sheetData>
  <mergeCells count="1">
    <mergeCell ref="A5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071E-337E-48A9-A456-883201537327}">
  <dimension ref="A1:H47"/>
  <sheetViews>
    <sheetView workbookViewId="0">
      <selection activeCell="A4" sqref="A4"/>
    </sheetView>
  </sheetViews>
  <sheetFormatPr defaultColWidth="8.85546875" defaultRowHeight="15" x14ac:dyDescent="0.25"/>
  <cols>
    <col min="1" max="1" width="10.42578125" style="11" customWidth="1"/>
    <col min="2" max="2" width="90.42578125" style="11" bestFit="1" customWidth="1"/>
    <col min="3" max="3" width="14.140625" style="173" customWidth="1"/>
    <col min="4" max="4" width="20.140625" style="11" customWidth="1"/>
    <col min="5" max="5" width="17.7109375" style="35" hidden="1" customWidth="1"/>
    <col min="6" max="6" width="11.28515625" style="11" customWidth="1"/>
    <col min="7" max="16384" width="8.85546875" style="11"/>
  </cols>
  <sheetData>
    <row r="1" spans="1:8" ht="13.9" x14ac:dyDescent="0.25">
      <c r="A1" s="1"/>
      <c r="B1" s="1"/>
      <c r="C1" s="171"/>
      <c r="D1" s="1"/>
      <c r="E1" s="2"/>
      <c r="F1" s="79"/>
    </row>
    <row r="2" spans="1:8" ht="13.9" x14ac:dyDescent="0.25">
      <c r="A2" s="2" t="s">
        <v>76</v>
      </c>
      <c r="B2" s="2"/>
      <c r="C2" s="172"/>
      <c r="D2" s="2"/>
      <c r="E2" s="2"/>
      <c r="F2" s="5"/>
    </row>
    <row r="3" spans="1:8" ht="13.9" x14ac:dyDescent="0.25">
      <c r="A3" s="2"/>
      <c r="B3" s="2"/>
      <c r="C3" s="172"/>
      <c r="D3" s="2"/>
      <c r="E3" s="2"/>
      <c r="F3" s="5"/>
    </row>
    <row r="4" spans="1:8" ht="14.45" thickBot="1" x14ac:dyDescent="0.3">
      <c r="A4" s="2" t="s">
        <v>290</v>
      </c>
      <c r="B4" s="2"/>
      <c r="C4" s="172"/>
      <c r="D4" s="2"/>
      <c r="E4" s="2"/>
      <c r="F4" s="5"/>
    </row>
    <row r="5" spans="1:8" ht="28.9" thickTop="1" thickBot="1" x14ac:dyDescent="0.3">
      <c r="A5" s="206" t="s">
        <v>77</v>
      </c>
      <c r="B5" s="207"/>
      <c r="C5" s="175" t="s">
        <v>280</v>
      </c>
      <c r="D5" s="176" t="s">
        <v>276</v>
      </c>
      <c r="E5" s="176" t="s">
        <v>3</v>
      </c>
      <c r="F5" s="177" t="s">
        <v>28</v>
      </c>
      <c r="G5" s="80"/>
      <c r="H5" s="80"/>
    </row>
    <row r="6" spans="1:8" ht="14.45" thickBot="1" x14ac:dyDescent="0.3">
      <c r="A6" s="178" t="s">
        <v>49</v>
      </c>
      <c r="B6" s="81" t="s">
        <v>78</v>
      </c>
      <c r="C6" s="201">
        <v>634.64</v>
      </c>
      <c r="D6" s="155">
        <v>612</v>
      </c>
      <c r="E6" s="155">
        <v>559.54932014124006</v>
      </c>
      <c r="F6" s="179">
        <v>3.4</v>
      </c>
    </row>
    <row r="7" spans="1:8" ht="14.45" thickBot="1" x14ac:dyDescent="0.3">
      <c r="A7" s="178" t="s">
        <v>53</v>
      </c>
      <c r="B7" s="82" t="s">
        <v>79</v>
      </c>
      <c r="C7" s="201">
        <v>790.19</v>
      </c>
      <c r="D7" s="155">
        <v>762</v>
      </c>
      <c r="E7" s="155">
        <v>696.14165953331997</v>
      </c>
      <c r="F7" s="179">
        <v>3.4</v>
      </c>
    </row>
    <row r="8" spans="1:8" ht="14.45" thickBot="1" x14ac:dyDescent="0.3">
      <c r="A8" s="178" t="s">
        <v>56</v>
      </c>
      <c r="B8" s="81" t="s">
        <v>80</v>
      </c>
      <c r="C8" s="201">
        <v>309.02999999999997</v>
      </c>
      <c r="D8" s="155">
        <v>298</v>
      </c>
      <c r="E8" s="155">
        <v>271.98650036843998</v>
      </c>
      <c r="F8" s="179">
        <v>3.4</v>
      </c>
    </row>
    <row r="9" spans="1:8" ht="14.45" thickBot="1" x14ac:dyDescent="0.3">
      <c r="A9" s="178"/>
      <c r="B9" s="81"/>
      <c r="C9" s="201"/>
      <c r="D9" s="155"/>
      <c r="E9" s="155">
        <v>0</v>
      </c>
      <c r="F9" s="179"/>
    </row>
    <row r="10" spans="1:8" ht="14.45" thickBot="1" x14ac:dyDescent="0.3">
      <c r="A10" s="178" t="s">
        <v>58</v>
      </c>
      <c r="B10" s="6" t="s">
        <v>81</v>
      </c>
      <c r="C10" s="201"/>
      <c r="D10" s="155"/>
      <c r="E10" s="155">
        <v>0</v>
      </c>
      <c r="F10" s="179"/>
    </row>
    <row r="11" spans="1:8" ht="14.45" thickBot="1" x14ac:dyDescent="0.3">
      <c r="A11" s="178"/>
      <c r="B11" s="82" t="s">
        <v>82</v>
      </c>
      <c r="C11" s="201">
        <f>D11*103.7/100</f>
        <v>68.441999999999993</v>
      </c>
      <c r="D11" s="155">
        <v>66</v>
      </c>
      <c r="E11" s="155">
        <v>59.90892078600001</v>
      </c>
      <c r="F11" s="179">
        <v>3.4</v>
      </c>
    </row>
    <row r="12" spans="1:8" ht="14.45" thickBot="1" x14ac:dyDescent="0.3">
      <c r="A12" s="178"/>
      <c r="B12" s="82"/>
      <c r="C12" s="201"/>
      <c r="D12" s="161"/>
      <c r="E12" s="155">
        <v>0</v>
      </c>
      <c r="F12" s="179"/>
    </row>
    <row r="13" spans="1:8" ht="14.45" thickBot="1" x14ac:dyDescent="0.3">
      <c r="A13" s="178" t="s">
        <v>72</v>
      </c>
      <c r="B13" s="7" t="s">
        <v>83</v>
      </c>
      <c r="C13" s="201"/>
      <c r="D13" s="155"/>
      <c r="E13" s="155">
        <v>0</v>
      </c>
      <c r="F13" s="179"/>
    </row>
    <row r="14" spans="1:8" ht="14.45" thickBot="1" x14ac:dyDescent="0.3">
      <c r="A14" s="178"/>
      <c r="B14" s="81" t="s">
        <v>82</v>
      </c>
      <c r="C14" s="201">
        <f>D14*103.7/100</f>
        <v>68.441999999999993</v>
      </c>
      <c r="D14" s="155">
        <v>66</v>
      </c>
      <c r="E14" s="155">
        <v>59.90892078600001</v>
      </c>
      <c r="F14" s="179">
        <v>3.4</v>
      </c>
    </row>
    <row r="15" spans="1:8" ht="14.45" thickBot="1" x14ac:dyDescent="0.3">
      <c r="A15" s="180"/>
      <c r="B15" s="34"/>
      <c r="C15" s="201"/>
      <c r="D15" s="155"/>
      <c r="E15" s="155">
        <v>0</v>
      </c>
      <c r="F15" s="179"/>
    </row>
    <row r="16" spans="1:8" ht="14.45" thickBot="1" x14ac:dyDescent="0.3">
      <c r="A16" s="180" t="s">
        <v>84</v>
      </c>
      <c r="B16" s="8" t="s">
        <v>85</v>
      </c>
      <c r="C16" s="201"/>
      <c r="D16" s="155"/>
      <c r="E16" s="155">
        <v>0</v>
      </c>
      <c r="F16" s="179"/>
    </row>
    <row r="17" spans="1:6" ht="14.45" thickBot="1" x14ac:dyDescent="0.3">
      <c r="A17" s="180"/>
      <c r="B17" s="8"/>
      <c r="C17" s="201"/>
      <c r="D17" s="155"/>
      <c r="E17" s="155">
        <v>0</v>
      </c>
      <c r="F17" s="179"/>
    </row>
    <row r="18" spans="1:6" ht="14.45" thickBot="1" x14ac:dyDescent="0.3">
      <c r="A18" s="180"/>
      <c r="B18" s="8" t="s">
        <v>81</v>
      </c>
      <c r="C18" s="201"/>
      <c r="D18" s="155"/>
      <c r="E18" s="155">
        <v>0</v>
      </c>
      <c r="F18" s="179"/>
    </row>
    <row r="19" spans="1:6" ht="14.45" thickBot="1" x14ac:dyDescent="0.3">
      <c r="A19" s="180"/>
      <c r="B19" s="9" t="s">
        <v>86</v>
      </c>
      <c r="C19" s="201"/>
      <c r="D19" s="155"/>
      <c r="E19" s="155">
        <v>0</v>
      </c>
      <c r="F19" s="179"/>
    </row>
    <row r="20" spans="1:6" ht="14.45" thickBot="1" x14ac:dyDescent="0.3">
      <c r="A20" s="180"/>
      <c r="B20" s="10" t="s">
        <v>87</v>
      </c>
      <c r="C20" s="201">
        <v>11.33</v>
      </c>
      <c r="D20" s="155">
        <v>7</v>
      </c>
      <c r="E20" s="155">
        <v>6.0302470630422293</v>
      </c>
      <c r="F20" s="179">
        <v>3.4</v>
      </c>
    </row>
    <row r="21" spans="1:6" ht="14.45" thickBot="1" x14ac:dyDescent="0.3">
      <c r="A21" s="180"/>
      <c r="B21" s="83" t="s">
        <v>88</v>
      </c>
      <c r="C21" s="201">
        <v>14.85</v>
      </c>
      <c r="D21" s="155">
        <v>7</v>
      </c>
      <c r="E21" s="155">
        <v>6.6657531938078041</v>
      </c>
      <c r="F21" s="179">
        <v>3.4</v>
      </c>
    </row>
    <row r="22" spans="1:6" ht="14.45" thickBot="1" x14ac:dyDescent="0.3">
      <c r="A22" s="180"/>
      <c r="B22" s="83" t="s">
        <v>89</v>
      </c>
      <c r="C22" s="201">
        <v>18.45</v>
      </c>
      <c r="D22" s="155">
        <v>9</v>
      </c>
      <c r="E22" s="155">
        <v>8.3180691337982982</v>
      </c>
      <c r="F22" s="179">
        <v>3.4</v>
      </c>
    </row>
    <row r="23" spans="1:6" ht="14.45" thickBot="1" x14ac:dyDescent="0.3">
      <c r="A23" s="180"/>
      <c r="B23" s="84" t="s">
        <v>90</v>
      </c>
      <c r="C23" s="201">
        <v>21.5</v>
      </c>
      <c r="D23" s="155">
        <v>11</v>
      </c>
      <c r="E23" s="155">
        <v>10.012752149173162</v>
      </c>
      <c r="F23" s="179">
        <v>3.4</v>
      </c>
    </row>
    <row r="24" spans="1:6" ht="14.45" thickBot="1" x14ac:dyDescent="0.3">
      <c r="A24" s="180"/>
      <c r="B24" s="83"/>
      <c r="C24" s="201"/>
      <c r="D24" s="155"/>
      <c r="E24" s="155">
        <v>0</v>
      </c>
      <c r="F24" s="179"/>
    </row>
    <row r="25" spans="1:6" ht="14.45" thickBot="1" x14ac:dyDescent="0.3">
      <c r="A25" s="180"/>
      <c r="B25" s="9" t="s">
        <v>91</v>
      </c>
      <c r="C25" s="201"/>
      <c r="D25" s="155"/>
      <c r="E25" s="155">
        <v>0</v>
      </c>
      <c r="F25" s="179"/>
    </row>
    <row r="26" spans="1:6" ht="14.45" thickBot="1" x14ac:dyDescent="0.3">
      <c r="A26" s="180"/>
      <c r="B26" s="9" t="s">
        <v>92</v>
      </c>
      <c r="C26" s="201"/>
      <c r="D26" s="155"/>
      <c r="E26" s="155">
        <v>0</v>
      </c>
      <c r="F26" s="179"/>
    </row>
    <row r="27" spans="1:6" ht="14.45" thickBot="1" x14ac:dyDescent="0.3">
      <c r="A27" s="180"/>
      <c r="B27" s="85" t="s">
        <v>87</v>
      </c>
      <c r="C27" s="201">
        <v>11.33</v>
      </c>
      <c r="D27" s="155">
        <v>7</v>
      </c>
      <c r="E27" s="155">
        <v>6.0302470630422293</v>
      </c>
      <c r="F27" s="179">
        <v>3.4</v>
      </c>
    </row>
    <row r="28" spans="1:6" ht="14.45" thickBot="1" x14ac:dyDescent="0.3">
      <c r="A28" s="180"/>
      <c r="B28" s="83" t="s">
        <v>88</v>
      </c>
      <c r="C28" s="201">
        <v>14.85</v>
      </c>
      <c r="D28" s="155">
        <v>7</v>
      </c>
      <c r="E28" s="155">
        <v>6.6657531938078041</v>
      </c>
      <c r="F28" s="179">
        <v>3.4</v>
      </c>
    </row>
    <row r="29" spans="1:6" ht="14.45" thickBot="1" x14ac:dyDescent="0.3">
      <c r="A29" s="180"/>
      <c r="B29" s="83" t="s">
        <v>89</v>
      </c>
      <c r="C29" s="201">
        <v>18.45</v>
      </c>
      <c r="D29" s="155">
        <v>9</v>
      </c>
      <c r="E29" s="155">
        <v>8.3180691337982982</v>
      </c>
      <c r="F29" s="179">
        <v>3.4</v>
      </c>
    </row>
    <row r="30" spans="1:6" ht="14.45" thickBot="1" x14ac:dyDescent="0.3">
      <c r="A30" s="180"/>
      <c r="B30" s="84" t="s">
        <v>93</v>
      </c>
      <c r="C30" s="201">
        <v>21.5</v>
      </c>
      <c r="D30" s="155">
        <v>11</v>
      </c>
      <c r="E30" s="155">
        <v>10.012752149173162</v>
      </c>
      <c r="F30" s="179">
        <v>3.4</v>
      </c>
    </row>
    <row r="31" spans="1:6" ht="14.45" thickBot="1" x14ac:dyDescent="0.3">
      <c r="A31" s="180"/>
      <c r="B31" s="83"/>
      <c r="C31" s="201"/>
      <c r="D31" s="155"/>
      <c r="E31" s="155">
        <v>0</v>
      </c>
      <c r="F31" s="181"/>
    </row>
    <row r="32" spans="1:6" ht="14.45" thickBot="1" x14ac:dyDescent="0.3">
      <c r="A32" s="180" t="s">
        <v>94</v>
      </c>
      <c r="B32" s="9" t="s">
        <v>95</v>
      </c>
      <c r="C32" s="201"/>
      <c r="D32" s="155"/>
      <c r="E32" s="155">
        <v>0</v>
      </c>
      <c r="F32" s="182"/>
    </row>
    <row r="33" spans="1:6" ht="14.45" thickBot="1" x14ac:dyDescent="0.3">
      <c r="A33" s="180"/>
      <c r="B33" s="9" t="s">
        <v>96</v>
      </c>
      <c r="C33" s="201"/>
      <c r="D33" s="155"/>
      <c r="E33" s="155">
        <v>0</v>
      </c>
      <c r="F33" s="183"/>
    </row>
    <row r="34" spans="1:6" ht="14.45" thickBot="1" x14ac:dyDescent="0.3">
      <c r="A34" s="194"/>
      <c r="B34" s="174" t="s">
        <v>97</v>
      </c>
      <c r="C34" s="201">
        <v>8.3000000000000007</v>
      </c>
      <c r="D34" s="155">
        <v>8</v>
      </c>
      <c r="E34" s="155">
        <v>6.9058332876525768</v>
      </c>
      <c r="F34" s="179">
        <v>3.4</v>
      </c>
    </row>
    <row r="35" spans="1:6" thickTop="1" thickBot="1" x14ac:dyDescent="0.3">
      <c r="A35" s="184"/>
      <c r="B35" s="2"/>
      <c r="C35" s="172"/>
      <c r="D35" s="2"/>
      <c r="E35" s="2"/>
      <c r="F35" s="185"/>
    </row>
    <row r="36" spans="1:6" ht="13.9" x14ac:dyDescent="0.25">
      <c r="A36" s="186"/>
      <c r="B36" s="195" t="s">
        <v>282</v>
      </c>
      <c r="C36" s="188"/>
      <c r="D36" s="187"/>
      <c r="E36" s="187">
        <v>0</v>
      </c>
      <c r="F36" s="189"/>
    </row>
    <row r="37" spans="1:6" ht="14.45" thickBot="1" x14ac:dyDescent="0.3">
      <c r="A37" s="190"/>
      <c r="B37" s="196" t="s">
        <v>86</v>
      </c>
      <c r="C37" s="172"/>
      <c r="D37" s="2"/>
      <c r="E37" s="2">
        <v>0</v>
      </c>
      <c r="F37" s="191"/>
    </row>
    <row r="38" spans="1:6" ht="14.45" thickBot="1" x14ac:dyDescent="0.3">
      <c r="A38" s="192"/>
      <c r="B38" s="197" t="s">
        <v>283</v>
      </c>
      <c r="C38" s="198">
        <v>14.85</v>
      </c>
      <c r="D38" s="197">
        <v>7</v>
      </c>
      <c r="E38" s="199">
        <v>6.0302470630422293</v>
      </c>
      <c r="F38" s="200">
        <v>3.4</v>
      </c>
    </row>
    <row r="39" spans="1:6" ht="14.45" thickBot="1" x14ac:dyDescent="0.3">
      <c r="A39" s="192"/>
      <c r="B39" s="197" t="s">
        <v>284</v>
      </c>
      <c r="C39" s="198">
        <v>21.5</v>
      </c>
      <c r="D39" s="197">
        <v>7</v>
      </c>
      <c r="E39" s="199">
        <v>6.6657531938078041</v>
      </c>
      <c r="F39" s="200">
        <v>3.4</v>
      </c>
    </row>
    <row r="40" spans="1:6" ht="14.45" thickBot="1" x14ac:dyDescent="0.3">
      <c r="A40" s="192"/>
      <c r="B40" s="197" t="s">
        <v>285</v>
      </c>
      <c r="C40" s="198">
        <v>25</v>
      </c>
      <c r="D40" s="197">
        <v>9</v>
      </c>
      <c r="E40" s="199">
        <v>8.3180691337982982</v>
      </c>
      <c r="F40" s="200">
        <v>3.4</v>
      </c>
    </row>
    <row r="41" spans="1:6" ht="14.45" thickBot="1" x14ac:dyDescent="0.3">
      <c r="A41" s="192"/>
      <c r="B41" s="197" t="s">
        <v>286</v>
      </c>
      <c r="C41" s="198">
        <v>33</v>
      </c>
      <c r="D41" s="197">
        <v>11</v>
      </c>
      <c r="E41" s="199">
        <v>10.012752149173162</v>
      </c>
      <c r="F41" s="200">
        <v>3.4</v>
      </c>
    </row>
    <row r="42" spans="1:6" ht="14.45" thickBot="1" x14ac:dyDescent="0.3">
      <c r="A42" s="193"/>
      <c r="B42" s="197" t="s">
        <v>287</v>
      </c>
      <c r="C42" s="198">
        <v>90</v>
      </c>
      <c r="D42" s="197"/>
      <c r="E42" s="199"/>
      <c r="F42" s="200"/>
    </row>
    <row r="44" spans="1:6" ht="13.9" x14ac:dyDescent="0.25">
      <c r="F44" s="86"/>
    </row>
    <row r="45" spans="1:6" ht="13.9" x14ac:dyDescent="0.25">
      <c r="F45" s="86"/>
    </row>
    <row r="46" spans="1:6" x14ac:dyDescent="0.25">
      <c r="F46" s="86"/>
    </row>
    <row r="47" spans="1:6" x14ac:dyDescent="0.25">
      <c r="F47" s="86"/>
    </row>
  </sheetData>
  <mergeCells count="1">
    <mergeCell ref="A5:B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2D480-F89A-4478-88D4-49C2FA099915}">
  <dimension ref="A1:H51"/>
  <sheetViews>
    <sheetView workbookViewId="0">
      <selection activeCell="B12" sqref="B12"/>
    </sheetView>
  </sheetViews>
  <sheetFormatPr defaultColWidth="8.85546875" defaultRowHeight="14.25" x14ac:dyDescent="0.25"/>
  <cols>
    <col min="1" max="1" width="8.85546875" style="98"/>
    <col min="2" max="2" width="73.42578125" style="98" bestFit="1" customWidth="1"/>
    <col min="3" max="3" width="17.5703125" style="98" customWidth="1"/>
    <col min="4" max="4" width="19.140625" style="98" customWidth="1"/>
    <col min="5" max="5" width="16.140625" style="98" hidden="1" customWidth="1"/>
    <col min="6" max="16384" width="8.85546875" style="98"/>
  </cols>
  <sheetData>
    <row r="1" spans="1:8" x14ac:dyDescent="0.25">
      <c r="A1" s="96" t="s">
        <v>98</v>
      </c>
      <c r="B1" s="97"/>
      <c r="C1" s="97"/>
      <c r="D1" s="97"/>
      <c r="E1" s="97"/>
      <c r="F1" s="87"/>
    </row>
    <row r="2" spans="1:8" ht="28.35" customHeight="1" thickBot="1" x14ac:dyDescent="0.3">
      <c r="A2" s="99" t="s">
        <v>291</v>
      </c>
      <c r="B2" s="99"/>
      <c r="C2" s="99"/>
      <c r="D2" s="99"/>
      <c r="E2" s="99"/>
      <c r="F2" s="88"/>
    </row>
    <row r="3" spans="1:8" ht="30.75" thickBot="1" x14ac:dyDescent="0.3">
      <c r="B3" s="89" t="s">
        <v>99</v>
      </c>
      <c r="C3" s="157" t="s">
        <v>280</v>
      </c>
      <c r="D3" s="157" t="s">
        <v>277</v>
      </c>
      <c r="E3" s="160" t="s">
        <v>3</v>
      </c>
      <c r="F3" s="90" t="s">
        <v>28</v>
      </c>
    </row>
    <row r="4" spans="1:8" ht="15" thickBot="1" x14ac:dyDescent="0.3">
      <c r="A4" s="100" t="s">
        <v>49</v>
      </c>
      <c r="B4" s="101" t="s">
        <v>100</v>
      </c>
      <c r="C4" s="155">
        <f t="shared" ref="C4:C11" si="0">ROUND((D4*109.01)/100,G4)</f>
        <v>2460</v>
      </c>
      <c r="D4" s="155">
        <v>2257</v>
      </c>
      <c r="E4" s="155">
        <v>1932.6617845563603</v>
      </c>
      <c r="F4" s="91">
        <v>9.01</v>
      </c>
    </row>
    <row r="5" spans="1:8" ht="15" thickBot="1" x14ac:dyDescent="0.3">
      <c r="A5" s="100" t="s">
        <v>53</v>
      </c>
      <c r="B5" s="101" t="s">
        <v>101</v>
      </c>
      <c r="C5" s="155">
        <f t="shared" si="0"/>
        <v>5350</v>
      </c>
      <c r="D5" s="155">
        <v>4908</v>
      </c>
      <c r="E5" s="155">
        <v>4203.20988234576</v>
      </c>
      <c r="F5" s="91">
        <v>9.01</v>
      </c>
    </row>
    <row r="6" spans="1:8" ht="15" thickBot="1" x14ac:dyDescent="0.3">
      <c r="A6" s="100" t="s">
        <v>56</v>
      </c>
      <c r="B6" s="101" t="s">
        <v>102</v>
      </c>
      <c r="C6" s="155">
        <f t="shared" si="0"/>
        <v>102</v>
      </c>
      <c r="D6" s="155">
        <v>94</v>
      </c>
      <c r="E6" s="155">
        <v>80.277953853240007</v>
      </c>
      <c r="F6" s="91">
        <v>9.01</v>
      </c>
    </row>
    <row r="7" spans="1:8" ht="15" thickBot="1" x14ac:dyDescent="0.3">
      <c r="A7" s="100" t="s">
        <v>58</v>
      </c>
      <c r="B7" s="101" t="s">
        <v>103</v>
      </c>
      <c r="C7" s="155">
        <f t="shared" si="0"/>
        <v>615</v>
      </c>
      <c r="D7" s="155">
        <v>564</v>
      </c>
      <c r="E7" s="155">
        <v>482.86590153516005</v>
      </c>
      <c r="F7" s="91">
        <v>9.01</v>
      </c>
    </row>
    <row r="8" spans="1:8" ht="15" thickBot="1" x14ac:dyDescent="0.3">
      <c r="A8" s="100" t="s">
        <v>72</v>
      </c>
      <c r="B8" s="101" t="s">
        <v>104</v>
      </c>
      <c r="C8" s="155">
        <f t="shared" si="0"/>
        <v>1475</v>
      </c>
      <c r="D8" s="155">
        <v>1353</v>
      </c>
      <c r="E8" s="155">
        <v>1158.63852800124</v>
      </c>
      <c r="F8" s="91">
        <v>9.01</v>
      </c>
    </row>
    <row r="9" spans="1:8" ht="15" thickBot="1" x14ac:dyDescent="0.3">
      <c r="A9" s="100"/>
      <c r="B9" s="101" t="s">
        <v>105</v>
      </c>
      <c r="C9" s="155">
        <f t="shared" si="0"/>
        <v>860</v>
      </c>
      <c r="D9" s="155">
        <v>789</v>
      </c>
      <c r="E9" s="155">
        <v>675.77262646608006</v>
      </c>
      <c r="F9" s="91">
        <v>9.01</v>
      </c>
    </row>
    <row r="10" spans="1:8" ht="15" thickBot="1" x14ac:dyDescent="0.3">
      <c r="A10" s="100" t="s">
        <v>106</v>
      </c>
      <c r="B10" s="101" t="s">
        <v>107</v>
      </c>
      <c r="C10" s="155">
        <f t="shared" si="0"/>
        <v>3073</v>
      </c>
      <c r="D10" s="155">
        <v>2819</v>
      </c>
      <c r="E10" s="155">
        <v>2414.3295076758</v>
      </c>
      <c r="F10" s="91">
        <v>9.01</v>
      </c>
    </row>
    <row r="11" spans="1:8" ht="15" thickBot="1" x14ac:dyDescent="0.3">
      <c r="A11" s="100" t="s">
        <v>94</v>
      </c>
      <c r="B11" s="101" t="s">
        <v>108</v>
      </c>
      <c r="C11" s="155">
        <f t="shared" si="0"/>
        <v>102</v>
      </c>
      <c r="D11" s="155">
        <v>94</v>
      </c>
      <c r="E11" s="155">
        <v>80.277953853240007</v>
      </c>
      <c r="F11" s="91">
        <v>9.01</v>
      </c>
    </row>
    <row r="12" spans="1:8" ht="15" thickBot="1" x14ac:dyDescent="0.3">
      <c r="A12" s="100" t="s">
        <v>109</v>
      </c>
      <c r="B12" s="102" t="s">
        <v>110</v>
      </c>
      <c r="C12" s="155"/>
      <c r="D12" s="102"/>
      <c r="E12" s="155"/>
      <c r="F12" s="92"/>
    </row>
    <row r="13" spans="1:8" ht="15" thickBot="1" x14ac:dyDescent="0.3">
      <c r="A13" s="100"/>
      <c r="B13" s="102"/>
      <c r="C13" s="155"/>
      <c r="D13" s="102"/>
      <c r="E13" s="155"/>
      <c r="F13" s="92"/>
    </row>
    <row r="14" spans="1:8" ht="15" thickBot="1" x14ac:dyDescent="0.3">
      <c r="A14" s="100"/>
      <c r="B14" s="102" t="s">
        <v>111</v>
      </c>
      <c r="C14" s="155"/>
      <c r="D14" s="102"/>
      <c r="E14" s="155"/>
      <c r="F14" s="92"/>
    </row>
    <row r="15" spans="1:8" ht="15" thickBot="1" x14ac:dyDescent="0.3">
      <c r="A15" s="100"/>
      <c r="B15" s="101" t="s">
        <v>112</v>
      </c>
      <c r="C15" s="155">
        <f>ROUND((D15*109.01)/100,G15)</f>
        <v>217</v>
      </c>
      <c r="D15" s="155">
        <v>199</v>
      </c>
      <c r="E15" s="155">
        <v>155.06958118236201</v>
      </c>
      <c r="F15" s="91">
        <v>9.01</v>
      </c>
    </row>
    <row r="16" spans="1:8" ht="15" thickBot="1" x14ac:dyDescent="0.3">
      <c r="A16" s="100"/>
      <c r="B16" s="101" t="s">
        <v>113</v>
      </c>
      <c r="C16" s="155">
        <f>ROUND((D16*109.01)/100,G16)</f>
        <v>267</v>
      </c>
      <c r="D16" s="155">
        <v>245</v>
      </c>
      <c r="E16" s="155">
        <v>191.18633555646244</v>
      </c>
      <c r="F16" s="91">
        <v>9.01</v>
      </c>
      <c r="H16" s="116"/>
    </row>
    <row r="17" spans="1:6" ht="15" thickBot="1" x14ac:dyDescent="0.3">
      <c r="A17" s="100"/>
      <c r="B17" s="101" t="s">
        <v>114</v>
      </c>
      <c r="C17" s="155">
        <f>ROUND((D17*109.01)/100,G17)</f>
        <v>377</v>
      </c>
      <c r="D17" s="155">
        <v>346</v>
      </c>
      <c r="E17" s="155">
        <v>270.40789764313718</v>
      </c>
      <c r="F17" s="91">
        <v>9.01</v>
      </c>
    </row>
    <row r="18" spans="1:6" ht="15" thickBot="1" x14ac:dyDescent="0.3">
      <c r="A18" s="100"/>
      <c r="B18" s="101" t="s">
        <v>115</v>
      </c>
      <c r="C18" s="155">
        <f>ROUND((D18*109.01)/100,G18)</f>
        <v>463</v>
      </c>
      <c r="D18" s="155">
        <v>425</v>
      </c>
      <c r="E18" s="155">
        <v>331.51438434123241</v>
      </c>
      <c r="F18" s="91">
        <v>9.01</v>
      </c>
    </row>
    <row r="19" spans="1:6" ht="15" thickBot="1" x14ac:dyDescent="0.3">
      <c r="A19" s="100"/>
      <c r="B19" s="101" t="s">
        <v>116</v>
      </c>
      <c r="C19" s="155"/>
      <c r="D19" s="155"/>
      <c r="E19" s="155"/>
      <c r="F19" s="91"/>
    </row>
    <row r="20" spans="1:6" ht="15" thickBot="1" x14ac:dyDescent="0.3">
      <c r="A20" s="100"/>
      <c r="B20" s="101"/>
      <c r="C20" s="155"/>
      <c r="D20" s="155"/>
      <c r="E20" s="155"/>
      <c r="F20" s="91"/>
    </row>
    <row r="21" spans="1:6" ht="15" thickBot="1" x14ac:dyDescent="0.3">
      <c r="A21" s="100"/>
      <c r="B21" s="102" t="s">
        <v>117</v>
      </c>
      <c r="C21" s="155"/>
      <c r="D21" s="155"/>
      <c r="E21" s="155"/>
      <c r="F21" s="91"/>
    </row>
    <row r="22" spans="1:6" ht="15" thickBot="1" x14ac:dyDescent="0.3">
      <c r="A22" s="100"/>
      <c r="B22" s="101" t="s">
        <v>112</v>
      </c>
      <c r="C22" s="155">
        <f>ROUND((D22*109.01)/100,G22)</f>
        <v>217</v>
      </c>
      <c r="D22" s="155">
        <v>199</v>
      </c>
      <c r="E22" s="155">
        <v>155.66491229841864</v>
      </c>
      <c r="F22" s="91">
        <v>9.01</v>
      </c>
    </row>
    <row r="23" spans="1:6" ht="15" thickBot="1" x14ac:dyDescent="0.3">
      <c r="A23" s="100"/>
      <c r="B23" s="101" t="s">
        <v>113</v>
      </c>
      <c r="C23" s="155">
        <f>ROUND((D23*109.01)/100,G23)</f>
        <v>279</v>
      </c>
      <c r="D23" s="155">
        <v>256</v>
      </c>
      <c r="E23" s="155">
        <v>200.13047684769373</v>
      </c>
      <c r="F23" s="91">
        <v>9.01</v>
      </c>
    </row>
    <row r="24" spans="1:6" ht="15" thickBot="1" x14ac:dyDescent="0.3">
      <c r="A24" s="100"/>
      <c r="B24" s="101" t="s">
        <v>114</v>
      </c>
      <c r="C24" s="155">
        <f>ROUND((D24*109.01)/100,G24)</f>
        <v>388</v>
      </c>
      <c r="D24" s="155">
        <v>356</v>
      </c>
      <c r="E24" s="155">
        <v>277.67944198925704</v>
      </c>
      <c r="F24" s="91">
        <v>9.01</v>
      </c>
    </row>
    <row r="25" spans="1:6" ht="15" thickBot="1" x14ac:dyDescent="0.3">
      <c r="A25" s="100"/>
      <c r="B25" s="101" t="s">
        <v>115</v>
      </c>
      <c r="C25" s="155">
        <f>ROUND((D25*109.01)/100,G25)</f>
        <v>463</v>
      </c>
      <c r="D25" s="155">
        <v>425</v>
      </c>
      <c r="E25" s="155">
        <v>331.51438434123241</v>
      </c>
      <c r="F25" s="91">
        <v>9.01</v>
      </c>
    </row>
    <row r="26" spans="1:6" ht="15" thickBot="1" x14ac:dyDescent="0.3">
      <c r="A26" s="100"/>
      <c r="B26" s="101"/>
      <c r="C26" s="155"/>
      <c r="D26" s="155"/>
      <c r="E26" s="155"/>
      <c r="F26" s="91"/>
    </row>
    <row r="27" spans="1:6" ht="15" thickBot="1" x14ac:dyDescent="0.3">
      <c r="A27" s="100"/>
      <c r="B27" s="102" t="s">
        <v>118</v>
      </c>
      <c r="C27" s="155"/>
      <c r="D27" s="155"/>
      <c r="E27" s="155"/>
      <c r="F27" s="91"/>
    </row>
    <row r="28" spans="1:6" ht="15" thickBot="1" x14ac:dyDescent="0.3">
      <c r="A28" s="100"/>
      <c r="B28" s="101" t="s">
        <v>119</v>
      </c>
      <c r="C28" s="155">
        <f>ROUND((D28*109.01)/100,G28)</f>
        <v>338</v>
      </c>
      <c r="D28" s="155">
        <v>310</v>
      </c>
      <c r="E28" s="155">
        <v>241.56268761515662</v>
      </c>
      <c r="F28" s="91">
        <v>9.01</v>
      </c>
    </row>
    <row r="29" spans="1:6" ht="15" thickBot="1" x14ac:dyDescent="0.3">
      <c r="A29" s="100"/>
      <c r="B29" s="101" t="s">
        <v>120</v>
      </c>
      <c r="C29" s="155">
        <f>ROUND((D29*109.01)/100,G29)</f>
        <v>2190</v>
      </c>
      <c r="D29" s="155">
        <v>2009</v>
      </c>
      <c r="E29" s="155">
        <v>1568.0596360419379</v>
      </c>
      <c r="F29" s="91">
        <v>9.01</v>
      </c>
    </row>
    <row r="30" spans="1:6" ht="15" thickBot="1" x14ac:dyDescent="0.3">
      <c r="A30" s="100"/>
      <c r="B30" s="101"/>
      <c r="C30" s="155"/>
      <c r="D30" s="155"/>
      <c r="E30" s="155"/>
      <c r="F30" s="92"/>
    </row>
    <row r="31" spans="1:6" ht="15" thickBot="1" x14ac:dyDescent="0.3">
      <c r="A31" s="100"/>
      <c r="B31" s="102" t="s">
        <v>121</v>
      </c>
      <c r="C31" s="155"/>
      <c r="D31" s="155"/>
      <c r="E31" s="155"/>
      <c r="F31" s="92"/>
    </row>
    <row r="32" spans="1:6" ht="15" thickBot="1" x14ac:dyDescent="0.3">
      <c r="A32" s="100"/>
      <c r="B32" s="101" t="s">
        <v>119</v>
      </c>
      <c r="C32" s="155">
        <f>ROUND((D32*109.01)/100,G32)</f>
        <v>471</v>
      </c>
      <c r="D32" s="155">
        <v>432</v>
      </c>
      <c r="E32" s="155">
        <v>337.14168084300553</v>
      </c>
      <c r="F32" s="91">
        <v>9.01</v>
      </c>
    </row>
    <row r="33" spans="1:8" ht="15" thickBot="1" x14ac:dyDescent="0.3">
      <c r="A33" s="100"/>
      <c r="B33" s="101"/>
      <c r="C33" s="155"/>
      <c r="D33" s="155"/>
      <c r="E33" s="155"/>
      <c r="F33" s="92"/>
    </row>
    <row r="34" spans="1:8" ht="15" thickBot="1" x14ac:dyDescent="0.3">
      <c r="A34" s="100"/>
      <c r="B34" s="102" t="s">
        <v>122</v>
      </c>
      <c r="C34" s="155"/>
      <c r="D34" s="155"/>
      <c r="E34" s="155"/>
      <c r="F34" s="92"/>
    </row>
    <row r="35" spans="1:8" ht="15" thickBot="1" x14ac:dyDescent="0.3">
      <c r="A35" s="100"/>
      <c r="B35" s="101" t="s">
        <v>123</v>
      </c>
      <c r="C35" s="155">
        <f>ROUND((D35*109.01)/100,G35)</f>
        <v>214</v>
      </c>
      <c r="D35" s="155">
        <v>196</v>
      </c>
      <c r="E35" s="155">
        <v>152.80165312119402</v>
      </c>
      <c r="F35" s="91">
        <v>9.01</v>
      </c>
    </row>
    <row r="36" spans="1:8" ht="15" thickBot="1" x14ac:dyDescent="0.3">
      <c r="A36" s="100"/>
      <c r="B36" s="101" t="s">
        <v>124</v>
      </c>
      <c r="C36" s="155">
        <f>ROUND((D36*109.01)/100,G36)</f>
        <v>474</v>
      </c>
      <c r="D36" s="155">
        <v>435</v>
      </c>
      <c r="E36" s="155">
        <v>339.33873615226213</v>
      </c>
      <c r="F36" s="91">
        <v>9.01</v>
      </c>
    </row>
    <row r="37" spans="1:8" ht="15" thickBot="1" x14ac:dyDescent="0.3">
      <c r="A37" s="100"/>
      <c r="B37" s="103" t="s">
        <v>120</v>
      </c>
      <c r="C37" s="155">
        <f>ROUND((D37*109.01)/100,G37)</f>
        <v>11916</v>
      </c>
      <c r="D37" s="155">
        <v>10931</v>
      </c>
      <c r="E37" s="155">
        <v>8531.5768278040778</v>
      </c>
      <c r="F37" s="91">
        <v>9.01</v>
      </c>
    </row>
    <row r="38" spans="1:8" ht="15" thickBot="1" x14ac:dyDescent="0.3">
      <c r="A38" s="100"/>
      <c r="B38" s="103"/>
      <c r="C38" s="155"/>
      <c r="D38" s="155"/>
      <c r="E38" s="155"/>
      <c r="F38" s="91"/>
    </row>
    <row r="39" spans="1:8" ht="15" thickBot="1" x14ac:dyDescent="0.3">
      <c r="A39" s="104"/>
      <c r="B39" s="105" t="s">
        <v>125</v>
      </c>
      <c r="C39" s="155"/>
      <c r="D39" s="155"/>
      <c r="E39" s="155"/>
      <c r="F39" s="93"/>
    </row>
    <row r="40" spans="1:8" ht="15" thickBot="1" x14ac:dyDescent="0.3">
      <c r="A40" s="104"/>
      <c r="B40" s="106" t="s">
        <v>126</v>
      </c>
      <c r="C40" s="155">
        <f>ROUND((D40*109.01)/100,G40)</f>
        <v>18758</v>
      </c>
      <c r="D40" s="155">
        <v>17208</v>
      </c>
      <c r="E40" s="155">
        <v>13430.568941735</v>
      </c>
      <c r="F40" s="91">
        <v>9.01</v>
      </c>
    </row>
    <row r="41" spans="1:8" ht="15" thickBot="1" x14ac:dyDescent="0.3">
      <c r="A41" s="104"/>
      <c r="B41" s="106" t="s">
        <v>127</v>
      </c>
      <c r="C41" s="155">
        <f>ROUND((D41*109.01)/100,G41)</f>
        <v>11255</v>
      </c>
      <c r="D41" s="155">
        <v>10325</v>
      </c>
      <c r="E41" s="155">
        <v>8058.3413650410002</v>
      </c>
      <c r="F41" s="91">
        <v>9.01</v>
      </c>
    </row>
    <row r="42" spans="1:8" ht="15" thickBot="1" x14ac:dyDescent="0.3">
      <c r="A42" s="104"/>
      <c r="B42" s="107" t="s">
        <v>128</v>
      </c>
      <c r="C42" s="155">
        <f>ROUND((D42*109.01)/100,G42)</f>
        <v>37518</v>
      </c>
      <c r="D42" s="155">
        <v>34417</v>
      </c>
      <c r="E42" s="155">
        <v>26861.137883470001</v>
      </c>
      <c r="F42" s="91">
        <v>9.01</v>
      </c>
    </row>
    <row r="43" spans="1:8" ht="15" thickBot="1" x14ac:dyDescent="0.3">
      <c r="A43" s="108"/>
      <c r="B43" s="109" t="s">
        <v>129</v>
      </c>
      <c r="C43" s="155"/>
      <c r="D43" s="155"/>
      <c r="E43" s="155"/>
      <c r="F43" s="94"/>
    </row>
    <row r="44" spans="1:8" ht="15" thickBot="1" x14ac:dyDescent="0.3">
      <c r="A44" s="110"/>
      <c r="B44" s="106" t="s">
        <v>126</v>
      </c>
      <c r="C44" s="155">
        <f>ROUND((D44*109.01)/100,G44)</f>
        <v>37518</v>
      </c>
      <c r="D44" s="155">
        <v>34417</v>
      </c>
      <c r="E44" s="155">
        <v>26861.137883470001</v>
      </c>
      <c r="F44" s="91">
        <v>9.01</v>
      </c>
      <c r="H44" s="122"/>
    </row>
    <row r="45" spans="1:8" ht="15" thickBot="1" x14ac:dyDescent="0.3">
      <c r="A45" s="110"/>
      <c r="B45" s="106" t="s">
        <v>127</v>
      </c>
      <c r="C45" s="155">
        <f>ROUND((D45*109.01)/100,G45)</f>
        <v>22511</v>
      </c>
      <c r="D45" s="155">
        <v>20650</v>
      </c>
      <c r="E45" s="155">
        <v>16116.682730082</v>
      </c>
      <c r="F45" s="91">
        <v>9.01</v>
      </c>
    </row>
    <row r="46" spans="1:8" ht="15" thickBot="1" x14ac:dyDescent="0.3">
      <c r="A46" s="111"/>
      <c r="B46" s="112" t="s">
        <v>128</v>
      </c>
      <c r="C46" s="155">
        <f>ROUND((D46*109.01)/100,G46)</f>
        <v>75036</v>
      </c>
      <c r="D46" s="155">
        <v>68834</v>
      </c>
      <c r="E46" s="155">
        <v>53722.275766940002</v>
      </c>
      <c r="F46" s="91">
        <v>9.01</v>
      </c>
    </row>
    <row r="47" spans="1:8" x14ac:dyDescent="0.25">
      <c r="A47" s="96" t="s">
        <v>130</v>
      </c>
      <c r="B47" s="113"/>
      <c r="C47" s="113"/>
      <c r="D47" s="113"/>
      <c r="E47" s="113"/>
    </row>
    <row r="48" spans="1:8" x14ac:dyDescent="0.25">
      <c r="A48" s="114"/>
      <c r="B48" s="114"/>
      <c r="C48" s="114"/>
      <c r="D48" s="114"/>
      <c r="E48" s="114"/>
      <c r="F48" s="95"/>
    </row>
    <row r="49" spans="1:6" x14ac:dyDescent="0.25">
      <c r="A49" s="114"/>
      <c r="B49" s="114"/>
      <c r="C49" s="114"/>
      <c r="D49" s="114"/>
      <c r="E49" s="114"/>
      <c r="F49" s="95"/>
    </row>
    <row r="50" spans="1:6" x14ac:dyDescent="0.25">
      <c r="A50" s="114"/>
      <c r="B50" s="114"/>
      <c r="C50" s="114"/>
      <c r="D50" s="114"/>
      <c r="E50" s="114"/>
      <c r="F50" s="95"/>
    </row>
    <row r="51" spans="1:6" x14ac:dyDescent="0.25">
      <c r="A51" s="114"/>
      <c r="B51" s="114"/>
      <c r="C51" s="114"/>
      <c r="D51" s="114"/>
      <c r="E51" s="114"/>
      <c r="F51" s="95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206DF-1D6D-492A-8E81-A7A75A826D52}">
  <dimension ref="A1:J299"/>
  <sheetViews>
    <sheetView tabSelected="1" zoomScaleNormal="100" workbookViewId="0">
      <selection activeCell="B10" sqref="B10"/>
    </sheetView>
  </sheetViews>
  <sheetFormatPr defaultColWidth="8.85546875" defaultRowHeight="14.25" x14ac:dyDescent="0.25"/>
  <cols>
    <col min="1" max="1" width="12.28515625" style="98" customWidth="1"/>
    <col min="2" max="2" width="66.140625" style="98" customWidth="1"/>
    <col min="3" max="3" width="17.42578125" style="98" customWidth="1"/>
    <col min="4" max="4" width="21.140625" style="98" customWidth="1"/>
    <col min="5" max="5" width="19.140625" style="98" hidden="1" customWidth="1"/>
    <col min="6" max="6" width="9.28515625" style="98" customWidth="1"/>
    <col min="7" max="16384" width="8.85546875" style="98"/>
  </cols>
  <sheetData>
    <row r="1" spans="1:10" ht="15" x14ac:dyDescent="0.25">
      <c r="A1" s="98" t="s">
        <v>131</v>
      </c>
      <c r="F1" s="116"/>
    </row>
    <row r="2" spans="1:10" ht="15" x14ac:dyDescent="0.25">
      <c r="A2" s="25" t="s">
        <v>98</v>
      </c>
      <c r="B2" s="117"/>
      <c r="C2" s="117"/>
      <c r="D2" s="117"/>
      <c r="E2" s="117"/>
      <c r="F2" s="118"/>
    </row>
    <row r="3" spans="1:10" ht="15" x14ac:dyDescent="0.25">
      <c r="A3" s="119" t="s">
        <v>292</v>
      </c>
      <c r="B3" s="119"/>
      <c r="C3" s="119"/>
      <c r="D3" s="119"/>
      <c r="E3" s="119"/>
      <c r="F3" s="118"/>
    </row>
    <row r="4" spans="1:10" ht="15" x14ac:dyDescent="0.25">
      <c r="A4" s="119"/>
      <c r="B4" s="119"/>
      <c r="C4" s="119"/>
      <c r="D4" s="119"/>
      <c r="E4" s="119"/>
      <c r="F4" s="118"/>
    </row>
    <row r="5" spans="1:10" ht="45" x14ac:dyDescent="0.25">
      <c r="A5" s="120" t="s">
        <v>132</v>
      </c>
      <c r="B5" s="121" t="s">
        <v>133</v>
      </c>
      <c r="C5" s="157" t="s">
        <v>280</v>
      </c>
      <c r="D5" s="157" t="s">
        <v>277</v>
      </c>
      <c r="E5" s="158" t="s">
        <v>3</v>
      </c>
      <c r="F5" s="159" t="s">
        <v>28</v>
      </c>
      <c r="G5" s="122"/>
    </row>
    <row r="6" spans="1:10" ht="28.5" x14ac:dyDescent="0.25">
      <c r="A6" s="123" t="s">
        <v>49</v>
      </c>
      <c r="B6" s="124" t="s">
        <v>134</v>
      </c>
      <c r="C6" s="124"/>
      <c r="D6" s="124"/>
      <c r="E6" s="124"/>
      <c r="F6" s="125"/>
    </row>
    <row r="7" spans="1:10" ht="15" thickBot="1" x14ac:dyDescent="0.3">
      <c r="A7" s="123" t="s">
        <v>53</v>
      </c>
      <c r="B7" s="123" t="s">
        <v>135</v>
      </c>
      <c r="C7" s="123"/>
      <c r="D7" s="123"/>
      <c r="E7" s="123"/>
      <c r="F7" s="126"/>
    </row>
    <row r="8" spans="1:10" ht="15" thickBot="1" x14ac:dyDescent="0.3">
      <c r="A8" s="123"/>
      <c r="B8" s="123" t="s">
        <v>136</v>
      </c>
      <c r="C8" s="155">
        <f t="shared" ref="C8:C11" si="0">ROUND((D8*103.4)/100,G8)</f>
        <v>62</v>
      </c>
      <c r="D8" s="155">
        <v>60</v>
      </c>
      <c r="E8" s="155">
        <v>55.177199999999999</v>
      </c>
      <c r="F8" s="126">
        <v>3.4</v>
      </c>
      <c r="I8" s="115"/>
      <c r="J8" s="115"/>
    </row>
    <row r="9" spans="1:10" ht="15" thickBot="1" x14ac:dyDescent="0.3">
      <c r="A9" s="123"/>
      <c r="B9" s="123" t="s">
        <v>137</v>
      </c>
      <c r="C9" s="155">
        <f t="shared" si="0"/>
        <v>19</v>
      </c>
      <c r="D9" s="155">
        <v>18</v>
      </c>
      <c r="E9" s="155">
        <v>16.553159999999998</v>
      </c>
      <c r="F9" s="126">
        <v>3.4</v>
      </c>
    </row>
    <row r="10" spans="1:10" ht="15" thickBot="1" x14ac:dyDescent="0.3">
      <c r="A10" s="123"/>
      <c r="B10" s="123" t="s">
        <v>138</v>
      </c>
      <c r="C10" s="155">
        <f t="shared" si="0"/>
        <v>37</v>
      </c>
      <c r="D10" s="155">
        <v>36</v>
      </c>
      <c r="E10" s="155">
        <v>33.106319999999997</v>
      </c>
      <c r="F10" s="126">
        <v>3.4</v>
      </c>
    </row>
    <row r="11" spans="1:10" ht="15" thickBot="1" x14ac:dyDescent="0.3">
      <c r="A11" s="123"/>
      <c r="B11" s="123" t="s">
        <v>139</v>
      </c>
      <c r="C11" s="155">
        <f t="shared" si="0"/>
        <v>138</v>
      </c>
      <c r="D11" s="155">
        <v>133</v>
      </c>
      <c r="E11" s="155">
        <v>121.38983999999999</v>
      </c>
      <c r="F11" s="126">
        <v>3.4</v>
      </c>
    </row>
    <row r="12" spans="1:10" ht="15" thickBot="1" x14ac:dyDescent="0.3">
      <c r="A12" s="123"/>
      <c r="B12" s="123"/>
      <c r="C12" s="155"/>
      <c r="D12" s="123"/>
      <c r="E12" s="155"/>
      <c r="F12" s="126"/>
    </row>
    <row r="13" spans="1:10" ht="15" thickBot="1" x14ac:dyDescent="0.3">
      <c r="A13" s="23"/>
      <c r="B13" s="23"/>
      <c r="C13" s="155"/>
      <c r="D13" s="23"/>
      <c r="E13" s="155"/>
      <c r="F13" s="126"/>
    </row>
    <row r="14" spans="1:10" ht="15" thickBot="1" x14ac:dyDescent="0.3">
      <c r="A14" s="23" t="s">
        <v>56</v>
      </c>
      <c r="B14" s="23" t="s">
        <v>140</v>
      </c>
      <c r="C14" s="155">
        <f>ROUND((D14*103.4)/100,G14)</f>
        <v>278</v>
      </c>
      <c r="D14" s="155">
        <v>269</v>
      </c>
      <c r="E14" s="155">
        <v>245.62657522260002</v>
      </c>
      <c r="F14" s="126">
        <v>3.4</v>
      </c>
    </row>
    <row r="15" spans="1:10" ht="15" thickBot="1" x14ac:dyDescent="0.3">
      <c r="A15" s="123"/>
      <c r="B15" s="123"/>
      <c r="C15" s="155"/>
      <c r="D15" s="123"/>
      <c r="E15" s="155"/>
      <c r="F15" s="127"/>
    </row>
    <row r="16" spans="1:10" ht="15.75" thickBot="1" x14ac:dyDescent="0.3">
      <c r="A16" s="123"/>
      <c r="B16" s="128" t="s">
        <v>141</v>
      </c>
      <c r="C16" s="155"/>
      <c r="D16" s="128"/>
      <c r="E16" s="155"/>
      <c r="F16" s="129"/>
    </row>
    <row r="17" spans="1:6" ht="15" thickBot="1" x14ac:dyDescent="0.3">
      <c r="A17" s="123"/>
      <c r="B17" s="23" t="s">
        <v>142</v>
      </c>
      <c r="C17" s="155"/>
      <c r="D17" s="23"/>
      <c r="E17" s="155"/>
      <c r="F17" s="130"/>
    </row>
    <row r="18" spans="1:6" ht="15" thickBot="1" x14ac:dyDescent="0.3">
      <c r="A18" s="131"/>
      <c r="B18" s="23" t="s">
        <v>143</v>
      </c>
      <c r="C18" s="155"/>
      <c r="D18" s="23"/>
      <c r="E18" s="155"/>
      <c r="F18" s="130"/>
    </row>
    <row r="19" spans="1:6" ht="15" thickBot="1" x14ac:dyDescent="0.3">
      <c r="A19" s="131"/>
      <c r="B19" s="23" t="s">
        <v>144</v>
      </c>
      <c r="C19" s="155"/>
      <c r="D19" s="23"/>
      <c r="E19" s="155"/>
      <c r="F19" s="130"/>
    </row>
    <row r="20" spans="1:6" ht="15" thickBot="1" x14ac:dyDescent="0.3">
      <c r="A20" s="131"/>
      <c r="B20" s="23" t="s">
        <v>145</v>
      </c>
      <c r="C20" s="155">
        <f t="shared" ref="C20:C23" si="1">ROUND((D20*103.4)/100,G20)</f>
        <v>3994</v>
      </c>
      <c r="D20" s="155">
        <v>3863</v>
      </c>
      <c r="E20" s="155">
        <v>3531.0317911268398</v>
      </c>
      <c r="F20" s="126">
        <v>3.4</v>
      </c>
    </row>
    <row r="21" spans="1:6" ht="15" thickBot="1" x14ac:dyDescent="0.3">
      <c r="A21" s="131"/>
      <c r="B21" s="23" t="s">
        <v>146</v>
      </c>
      <c r="C21" s="155">
        <f t="shared" si="1"/>
        <v>2397</v>
      </c>
      <c r="D21" s="155">
        <v>2318</v>
      </c>
      <c r="E21" s="155">
        <v>2118.3794389929603</v>
      </c>
      <c r="F21" s="126">
        <v>3.4</v>
      </c>
    </row>
    <row r="22" spans="1:6" ht="15" thickBot="1" x14ac:dyDescent="0.3">
      <c r="A22" s="131"/>
      <c r="B22" s="23" t="s">
        <v>147</v>
      </c>
      <c r="C22" s="155">
        <f t="shared" si="1"/>
        <v>3994</v>
      </c>
      <c r="D22" s="155">
        <v>3863</v>
      </c>
      <c r="E22" s="155">
        <v>3531.0317911268398</v>
      </c>
      <c r="F22" s="126">
        <v>3.4</v>
      </c>
    </row>
    <row r="23" spans="1:6" ht="15" thickBot="1" x14ac:dyDescent="0.3">
      <c r="A23" s="131"/>
      <c r="B23" s="23" t="s">
        <v>148</v>
      </c>
      <c r="C23" s="155">
        <f t="shared" si="1"/>
        <v>3195</v>
      </c>
      <c r="D23" s="155">
        <v>3090</v>
      </c>
      <c r="E23" s="155">
        <v>2824.1065258520402</v>
      </c>
      <c r="F23" s="126">
        <v>3.4</v>
      </c>
    </row>
    <row r="24" spans="1:6" ht="15" thickBot="1" x14ac:dyDescent="0.3">
      <c r="A24" s="131"/>
      <c r="B24" s="23" t="s">
        <v>149</v>
      </c>
      <c r="C24" s="155"/>
      <c r="D24" s="23"/>
      <c r="E24" s="23"/>
      <c r="F24" s="126"/>
    </row>
    <row r="25" spans="1:6" ht="15" thickBot="1" x14ac:dyDescent="0.3">
      <c r="A25" s="131"/>
      <c r="B25" s="23" t="s">
        <v>150</v>
      </c>
      <c r="C25" s="155"/>
      <c r="D25" s="23"/>
      <c r="E25" s="23"/>
      <c r="F25" s="126"/>
    </row>
    <row r="26" spans="1:6" ht="15" thickBot="1" x14ac:dyDescent="0.3">
      <c r="A26" s="131"/>
      <c r="B26" s="23" t="s">
        <v>151</v>
      </c>
      <c r="C26" s="155">
        <f t="shared" ref="C26:C29" si="2">ROUND((D26*103.4)/100,G26)</f>
        <v>1599</v>
      </c>
      <c r="D26" s="155">
        <v>1546</v>
      </c>
      <c r="E26" s="155">
        <v>1412.65235213388</v>
      </c>
      <c r="F26" s="126">
        <v>3.4</v>
      </c>
    </row>
    <row r="27" spans="1:6" ht="29.25" thickBot="1" x14ac:dyDescent="0.3">
      <c r="A27" s="131"/>
      <c r="B27" s="132" t="s">
        <v>152</v>
      </c>
      <c r="C27" s="155">
        <f t="shared" si="2"/>
        <v>3195</v>
      </c>
      <c r="D27" s="155">
        <v>3090</v>
      </c>
      <c r="E27" s="155">
        <v>2824.1065258520402</v>
      </c>
      <c r="F27" s="126">
        <v>3.4</v>
      </c>
    </row>
    <row r="28" spans="1:6" ht="15" thickBot="1" x14ac:dyDescent="0.3">
      <c r="A28" s="131"/>
      <c r="B28" s="23" t="s">
        <v>153</v>
      </c>
      <c r="C28" s="155">
        <f t="shared" si="2"/>
        <v>3195</v>
      </c>
      <c r="D28" s="155">
        <v>3090</v>
      </c>
      <c r="E28" s="155">
        <v>2824.1065258520402</v>
      </c>
      <c r="F28" s="126">
        <v>3.4</v>
      </c>
    </row>
    <row r="29" spans="1:6" ht="15" thickBot="1" x14ac:dyDescent="0.3">
      <c r="A29" s="131"/>
      <c r="B29" s="23" t="s">
        <v>154</v>
      </c>
      <c r="C29" s="155">
        <f t="shared" si="2"/>
        <v>798</v>
      </c>
      <c r="D29" s="155">
        <v>772</v>
      </c>
      <c r="E29" s="155">
        <v>705.72708685908015</v>
      </c>
      <c r="F29" s="126">
        <v>3.4</v>
      </c>
    </row>
    <row r="30" spans="1:6" ht="15" thickBot="1" x14ac:dyDescent="0.3">
      <c r="A30" s="131"/>
      <c r="B30" s="23" t="s">
        <v>155</v>
      </c>
      <c r="C30" s="155"/>
      <c r="D30" s="23"/>
      <c r="E30" s="155"/>
      <c r="F30" s="130"/>
    </row>
    <row r="31" spans="1:6" ht="15" thickBot="1" x14ac:dyDescent="0.3">
      <c r="A31" s="133"/>
      <c r="B31" s="133" t="s">
        <v>156</v>
      </c>
      <c r="C31" s="155">
        <f t="shared" ref="C31:C42" si="3">ROUND((D31*103.4)/100,G31)</f>
        <v>2397</v>
      </c>
      <c r="D31" s="155">
        <v>2318</v>
      </c>
      <c r="E31" s="155">
        <v>2118.3794389929603</v>
      </c>
      <c r="F31" s="126">
        <v>3.4</v>
      </c>
    </row>
    <row r="32" spans="1:6" ht="15" thickBot="1" x14ac:dyDescent="0.3">
      <c r="A32" s="133"/>
      <c r="B32" s="133" t="s">
        <v>157</v>
      </c>
      <c r="C32" s="155">
        <f t="shared" si="3"/>
        <v>559</v>
      </c>
      <c r="D32" s="155">
        <v>541</v>
      </c>
      <c r="E32" s="155">
        <v>494.84768569236002</v>
      </c>
      <c r="F32" s="126">
        <v>3.4</v>
      </c>
    </row>
    <row r="33" spans="1:6" ht="15" thickBot="1" x14ac:dyDescent="0.3">
      <c r="A33" s="133"/>
      <c r="B33" s="134" t="s">
        <v>158</v>
      </c>
      <c r="C33" s="155">
        <f t="shared" si="3"/>
        <v>2397</v>
      </c>
      <c r="D33" s="155">
        <v>2318</v>
      </c>
      <c r="E33" s="155">
        <v>2118.3794389929603</v>
      </c>
      <c r="F33" s="126">
        <v>3.4</v>
      </c>
    </row>
    <row r="34" spans="1:6" ht="15" thickBot="1" x14ac:dyDescent="0.3">
      <c r="A34" s="133"/>
      <c r="B34" s="134" t="s">
        <v>159</v>
      </c>
      <c r="C34" s="155">
        <f t="shared" si="3"/>
        <v>2556</v>
      </c>
      <c r="D34" s="155">
        <v>2472</v>
      </c>
      <c r="E34" s="155">
        <v>2259.7644920479197</v>
      </c>
      <c r="F34" s="126">
        <v>3.4</v>
      </c>
    </row>
    <row r="35" spans="1:6" ht="15" thickBot="1" x14ac:dyDescent="0.3">
      <c r="A35" s="133"/>
      <c r="B35" s="134" t="s">
        <v>160</v>
      </c>
      <c r="C35" s="155">
        <f t="shared" si="3"/>
        <v>5592</v>
      </c>
      <c r="D35" s="155">
        <v>5408</v>
      </c>
      <c r="E35" s="155">
        <v>4942.485964845001</v>
      </c>
      <c r="F35" s="126">
        <v>3.4</v>
      </c>
    </row>
    <row r="36" spans="1:6" ht="15" thickBot="1" x14ac:dyDescent="0.3">
      <c r="A36" s="133"/>
      <c r="B36" s="134" t="s">
        <v>161</v>
      </c>
      <c r="C36" s="155">
        <f t="shared" si="3"/>
        <v>798</v>
      </c>
      <c r="D36" s="155">
        <v>772</v>
      </c>
      <c r="E36" s="155">
        <v>705.72708685908015</v>
      </c>
      <c r="F36" s="126">
        <v>3.4</v>
      </c>
    </row>
    <row r="37" spans="1:6" ht="15" thickBot="1" x14ac:dyDescent="0.3">
      <c r="A37" s="133"/>
      <c r="B37" s="134" t="s">
        <v>162</v>
      </c>
      <c r="C37" s="155">
        <f t="shared" si="3"/>
        <v>959</v>
      </c>
      <c r="D37" s="155">
        <v>927</v>
      </c>
      <c r="E37" s="155">
        <v>847.11213991404009</v>
      </c>
      <c r="F37" s="126">
        <v>3.4</v>
      </c>
    </row>
    <row r="38" spans="1:6" ht="15" thickBot="1" x14ac:dyDescent="0.3">
      <c r="A38" s="133"/>
      <c r="B38" s="134" t="s">
        <v>163</v>
      </c>
      <c r="C38" s="155">
        <f t="shared" si="3"/>
        <v>1599</v>
      </c>
      <c r="D38" s="155">
        <v>1546</v>
      </c>
      <c r="E38" s="155">
        <v>1412.65235213388</v>
      </c>
      <c r="F38" s="126">
        <v>3.4</v>
      </c>
    </row>
    <row r="39" spans="1:6" ht="15" thickBot="1" x14ac:dyDescent="0.3">
      <c r="A39" s="133"/>
      <c r="B39" s="134" t="s">
        <v>164</v>
      </c>
      <c r="C39" s="155">
        <f t="shared" si="3"/>
        <v>2397</v>
      </c>
      <c r="D39" s="155">
        <v>2318</v>
      </c>
      <c r="E39" s="155">
        <v>2118.3794389929603</v>
      </c>
      <c r="F39" s="126">
        <v>3.4</v>
      </c>
    </row>
    <row r="40" spans="1:6" ht="15" thickBot="1" x14ac:dyDescent="0.3">
      <c r="A40" s="133"/>
      <c r="B40" s="134" t="s">
        <v>165</v>
      </c>
      <c r="C40" s="155">
        <f t="shared" si="3"/>
        <v>1599</v>
      </c>
      <c r="D40" s="155">
        <v>1546</v>
      </c>
      <c r="E40" s="155">
        <v>1412.65235213388</v>
      </c>
      <c r="F40" s="126">
        <v>3.4</v>
      </c>
    </row>
    <row r="41" spans="1:6" ht="15" thickBot="1" x14ac:dyDescent="0.3">
      <c r="A41" s="133"/>
      <c r="B41" s="134" t="s">
        <v>166</v>
      </c>
      <c r="C41" s="155">
        <f t="shared" si="3"/>
        <v>2397</v>
      </c>
      <c r="D41" s="155">
        <v>2318</v>
      </c>
      <c r="E41" s="155">
        <v>2118.3794389929603</v>
      </c>
      <c r="F41" s="126">
        <v>3.4</v>
      </c>
    </row>
    <row r="42" spans="1:6" ht="15" thickBot="1" x14ac:dyDescent="0.3">
      <c r="A42" s="133"/>
      <c r="B42" s="134" t="s">
        <v>167</v>
      </c>
      <c r="C42" s="155">
        <f t="shared" si="3"/>
        <v>596</v>
      </c>
      <c r="D42" s="155">
        <v>576</v>
      </c>
      <c r="E42" s="155">
        <v>526.00032450108006</v>
      </c>
      <c r="F42" s="126">
        <v>3.4</v>
      </c>
    </row>
    <row r="43" spans="1:6" ht="15.75" thickBot="1" x14ac:dyDescent="0.3">
      <c r="A43" s="208" t="s">
        <v>168</v>
      </c>
      <c r="B43" s="209"/>
      <c r="C43" s="209"/>
      <c r="D43" s="209"/>
      <c r="E43" s="209"/>
      <c r="F43" s="209"/>
    </row>
    <row r="44" spans="1:6" ht="15" thickBot="1" x14ac:dyDescent="0.3">
      <c r="A44" s="135"/>
      <c r="B44" s="135" t="s">
        <v>169</v>
      </c>
      <c r="C44" s="155">
        <f t="shared" ref="C44:C45" si="4">ROUND((D44*103.4)/100,G44)</f>
        <v>2397</v>
      </c>
      <c r="D44" s="155">
        <v>2318</v>
      </c>
      <c r="E44" s="155">
        <v>2118.3794389929603</v>
      </c>
      <c r="F44" s="126">
        <v>3.4</v>
      </c>
    </row>
    <row r="45" spans="1:6" ht="15" thickBot="1" x14ac:dyDescent="0.3">
      <c r="A45" s="135"/>
      <c r="B45" s="135" t="s">
        <v>170</v>
      </c>
      <c r="C45" s="155">
        <f t="shared" si="4"/>
        <v>1599</v>
      </c>
      <c r="D45" s="155">
        <v>1546</v>
      </c>
      <c r="E45" s="155">
        <v>1412.65235213388</v>
      </c>
      <c r="F45" s="126">
        <v>3.4</v>
      </c>
    </row>
    <row r="46" spans="1:6" ht="15" thickBot="1" x14ac:dyDescent="0.3">
      <c r="A46" s="135"/>
      <c r="B46" s="135" t="s">
        <v>171</v>
      </c>
      <c r="C46" s="155"/>
      <c r="D46" s="135"/>
      <c r="E46" s="155"/>
      <c r="F46" s="126"/>
    </row>
    <row r="47" spans="1:6" ht="15" thickBot="1" x14ac:dyDescent="0.3">
      <c r="A47" s="135"/>
      <c r="B47" s="135" t="s">
        <v>172</v>
      </c>
      <c r="C47" s="155">
        <f t="shared" ref="C47:C48" si="5">ROUND((D47*103.4)/100,G47)</f>
        <v>1599</v>
      </c>
      <c r="D47" s="155">
        <v>1546</v>
      </c>
      <c r="E47" s="155">
        <v>1412.65235213388</v>
      </c>
      <c r="F47" s="126">
        <v>3.4</v>
      </c>
    </row>
    <row r="48" spans="1:6" ht="15" thickBot="1" x14ac:dyDescent="0.3">
      <c r="A48" s="135"/>
      <c r="B48" s="135" t="s">
        <v>173</v>
      </c>
      <c r="C48" s="155">
        <f t="shared" si="5"/>
        <v>798</v>
      </c>
      <c r="D48" s="155">
        <v>772</v>
      </c>
      <c r="E48" s="155">
        <v>705.72708685908015</v>
      </c>
      <c r="F48" s="126">
        <v>3.4</v>
      </c>
    </row>
    <row r="49" spans="1:7" ht="15.75" thickBot="1" x14ac:dyDescent="0.3">
      <c r="A49" s="135"/>
      <c r="B49" s="136" t="s">
        <v>174</v>
      </c>
      <c r="C49" s="155"/>
      <c r="D49" s="136"/>
      <c r="E49" s="155"/>
      <c r="F49" s="126"/>
    </row>
    <row r="50" spans="1:7" ht="15" thickBot="1" x14ac:dyDescent="0.3">
      <c r="A50" s="135"/>
      <c r="B50" s="135" t="s">
        <v>175</v>
      </c>
      <c r="C50" s="155">
        <f t="shared" ref="C50:C58" si="6">ROUND((D50*103.4)/100,G50)</f>
        <v>80</v>
      </c>
      <c r="D50" s="155">
        <v>77</v>
      </c>
      <c r="E50" s="155">
        <v>70.692526527479998</v>
      </c>
      <c r="F50" s="126">
        <v>3.4</v>
      </c>
    </row>
    <row r="51" spans="1:7" ht="15" thickBot="1" x14ac:dyDescent="0.3">
      <c r="A51" s="135"/>
      <c r="B51" s="135" t="s">
        <v>176</v>
      </c>
      <c r="C51" s="155">
        <f t="shared" si="6"/>
        <v>480</v>
      </c>
      <c r="D51" s="155">
        <v>464</v>
      </c>
      <c r="E51" s="155">
        <v>424.15515916487999</v>
      </c>
      <c r="F51" s="126">
        <v>3.4</v>
      </c>
    </row>
    <row r="52" spans="1:7" ht="15" thickBot="1" x14ac:dyDescent="0.3">
      <c r="A52" s="135"/>
      <c r="B52" s="123" t="s">
        <v>177</v>
      </c>
      <c r="C52" s="155">
        <f t="shared" si="6"/>
        <v>39</v>
      </c>
      <c r="D52" s="155">
        <v>38</v>
      </c>
      <c r="E52" s="155">
        <v>34.747174055880002</v>
      </c>
      <c r="F52" s="126">
        <v>3.4</v>
      </c>
      <c r="G52" s="156"/>
    </row>
    <row r="53" spans="1:7" ht="15" thickBot="1" x14ac:dyDescent="0.3">
      <c r="A53" s="135"/>
      <c r="B53" s="135" t="s">
        <v>178</v>
      </c>
      <c r="C53" s="155">
        <f t="shared" si="6"/>
        <v>176</v>
      </c>
      <c r="D53" s="155">
        <v>170</v>
      </c>
      <c r="E53" s="155">
        <v>155.76319404360001</v>
      </c>
      <c r="F53" s="126">
        <v>3.4</v>
      </c>
    </row>
    <row r="54" spans="1:7" ht="15" thickBot="1" x14ac:dyDescent="0.3">
      <c r="A54" s="135"/>
      <c r="B54" s="135" t="s">
        <v>179</v>
      </c>
      <c r="C54" s="155">
        <f t="shared" si="6"/>
        <v>2397</v>
      </c>
      <c r="D54" s="155">
        <v>2318</v>
      </c>
      <c r="E54" s="155">
        <v>2118.3794389929603</v>
      </c>
      <c r="F54" s="126">
        <v>3.4</v>
      </c>
    </row>
    <row r="55" spans="1:7" ht="15" thickBot="1" x14ac:dyDescent="0.3">
      <c r="A55" s="135"/>
      <c r="B55" s="135" t="s">
        <v>180</v>
      </c>
      <c r="C55" s="155">
        <f t="shared" si="6"/>
        <v>559</v>
      </c>
      <c r="D55" s="155">
        <v>541</v>
      </c>
      <c r="E55" s="155">
        <v>494.84768569236002</v>
      </c>
      <c r="F55" s="126">
        <v>3.4</v>
      </c>
    </row>
    <row r="56" spans="1:7" ht="15" thickBot="1" x14ac:dyDescent="0.3">
      <c r="A56" s="135"/>
      <c r="B56" s="135" t="s">
        <v>181</v>
      </c>
      <c r="C56" s="155">
        <f t="shared" si="6"/>
        <v>1438</v>
      </c>
      <c r="D56" s="155">
        <v>1391</v>
      </c>
      <c r="E56" s="155">
        <v>1271.2672990789199</v>
      </c>
      <c r="F56" s="126">
        <v>3.4</v>
      </c>
    </row>
    <row r="57" spans="1:7" ht="15" thickBot="1" x14ac:dyDescent="0.3">
      <c r="A57" s="135"/>
      <c r="B57" s="135" t="s">
        <v>182</v>
      </c>
      <c r="C57" s="155">
        <f t="shared" si="6"/>
        <v>798</v>
      </c>
      <c r="D57" s="155">
        <v>772</v>
      </c>
      <c r="E57" s="155">
        <v>705.72708685908015</v>
      </c>
      <c r="F57" s="126">
        <v>3.4</v>
      </c>
    </row>
    <row r="58" spans="1:7" ht="15" thickBot="1" x14ac:dyDescent="0.3">
      <c r="A58" s="135"/>
      <c r="B58" s="135" t="s">
        <v>183</v>
      </c>
      <c r="C58" s="155">
        <f t="shared" si="6"/>
        <v>719</v>
      </c>
      <c r="D58" s="155">
        <v>695</v>
      </c>
      <c r="E58" s="155">
        <v>635.03456033159989</v>
      </c>
      <c r="F58" s="126">
        <v>3.4</v>
      </c>
    </row>
    <row r="59" spans="1:7" ht="15" thickBot="1" x14ac:dyDescent="0.3">
      <c r="A59" s="135"/>
      <c r="B59" s="135" t="s">
        <v>184</v>
      </c>
      <c r="C59" s="166"/>
      <c r="D59" s="135"/>
      <c r="E59" s="155"/>
      <c r="F59" s="126"/>
    </row>
    <row r="60" spans="1:7" ht="15" thickBot="1" x14ac:dyDescent="0.3">
      <c r="A60" s="135"/>
      <c r="B60" s="135" t="s">
        <v>185</v>
      </c>
      <c r="C60" s="166"/>
      <c r="D60" s="135"/>
      <c r="E60" s="155"/>
      <c r="F60" s="126"/>
    </row>
    <row r="61" spans="1:7" ht="15" thickBot="1" x14ac:dyDescent="0.3">
      <c r="A61" s="135"/>
      <c r="B61" s="135" t="s">
        <v>186</v>
      </c>
      <c r="C61" s="166"/>
      <c r="D61" s="135"/>
      <c r="E61" s="155"/>
      <c r="F61" s="126"/>
    </row>
    <row r="62" spans="1:7" ht="15" thickBot="1" x14ac:dyDescent="0.3">
      <c r="A62" s="135"/>
      <c r="B62" s="135" t="s">
        <v>187</v>
      </c>
      <c r="C62" s="166"/>
      <c r="D62" s="135"/>
      <c r="E62" s="155"/>
      <c r="F62" s="126"/>
    </row>
    <row r="63" spans="1:7" ht="15" thickBot="1" x14ac:dyDescent="0.3">
      <c r="A63" s="135"/>
      <c r="B63" s="135" t="s">
        <v>188</v>
      </c>
      <c r="C63" s="155">
        <f t="shared" ref="C63:C65" si="7">ROUND((D63*103.4)/100,G63)</f>
        <v>834</v>
      </c>
      <c r="D63" s="155">
        <v>807</v>
      </c>
      <c r="E63" s="155">
        <v>737.48480576773864</v>
      </c>
      <c r="F63" s="126">
        <v>3.4</v>
      </c>
    </row>
    <row r="64" spans="1:7" ht="15" thickBot="1" x14ac:dyDescent="0.3">
      <c r="A64" s="135"/>
      <c r="B64" s="135" t="s">
        <v>189</v>
      </c>
      <c r="C64" s="155">
        <f t="shared" si="7"/>
        <v>1252</v>
      </c>
      <c r="D64" s="155">
        <v>1211</v>
      </c>
      <c r="E64" s="155">
        <v>1106.8532568738215</v>
      </c>
      <c r="F64" s="126">
        <v>3.4</v>
      </c>
    </row>
    <row r="65" spans="1:6" ht="15" thickBot="1" x14ac:dyDescent="0.3">
      <c r="A65" s="135"/>
      <c r="B65" s="135" t="s">
        <v>190</v>
      </c>
      <c r="C65" s="155">
        <f t="shared" si="7"/>
        <v>918</v>
      </c>
      <c r="D65" s="155">
        <v>888</v>
      </c>
      <c r="E65" s="155">
        <v>811.35849598895516</v>
      </c>
      <c r="F65" s="126">
        <v>3.4</v>
      </c>
    </row>
    <row r="66" spans="1:6" ht="15" thickBot="1" x14ac:dyDescent="0.3">
      <c r="A66" s="135"/>
      <c r="B66" s="135" t="s">
        <v>191</v>
      </c>
      <c r="C66" s="166"/>
      <c r="D66" s="155"/>
      <c r="E66" s="155">
        <v>0</v>
      </c>
      <c r="F66" s="126"/>
    </row>
    <row r="67" spans="1:6" ht="15" thickBot="1" x14ac:dyDescent="0.3">
      <c r="A67" s="135"/>
      <c r="B67" s="135"/>
      <c r="C67" s="166"/>
      <c r="D67" s="155"/>
      <c r="E67" s="155">
        <v>0</v>
      </c>
      <c r="F67" s="137"/>
    </row>
    <row r="68" spans="1:6" ht="15.75" thickBot="1" x14ac:dyDescent="0.3">
      <c r="A68" s="138">
        <v>1</v>
      </c>
      <c r="B68" s="139" t="s">
        <v>192</v>
      </c>
      <c r="C68" s="166"/>
      <c r="D68" s="155"/>
      <c r="E68" s="155">
        <v>0</v>
      </c>
      <c r="F68" s="140"/>
    </row>
    <row r="69" spans="1:6" ht="15" thickBot="1" x14ac:dyDescent="0.3">
      <c r="A69" s="135"/>
      <c r="B69" s="22"/>
      <c r="C69" s="166"/>
      <c r="D69" s="155"/>
      <c r="E69" s="155">
        <v>0</v>
      </c>
      <c r="F69" s="126"/>
    </row>
    <row r="70" spans="1:6" ht="15" thickBot="1" x14ac:dyDescent="0.3">
      <c r="A70" s="135"/>
      <c r="B70" s="22" t="s">
        <v>193</v>
      </c>
      <c r="C70" s="166"/>
      <c r="D70" s="155"/>
      <c r="E70" s="155">
        <v>0</v>
      </c>
      <c r="F70" s="126"/>
    </row>
    <row r="71" spans="1:6" ht="15" thickBot="1" x14ac:dyDescent="0.3">
      <c r="A71" s="135"/>
      <c r="B71" s="22" t="s">
        <v>194</v>
      </c>
      <c r="C71" s="155">
        <f t="shared" ref="C71:C77" si="8">ROUND((D71*103.4)/100,G71)</f>
        <v>467</v>
      </c>
      <c r="D71" s="155">
        <v>452</v>
      </c>
      <c r="E71" s="155">
        <v>413.191826661042</v>
      </c>
      <c r="F71" s="126">
        <v>3.4</v>
      </c>
    </row>
    <row r="72" spans="1:6" ht="15" thickBot="1" x14ac:dyDescent="0.3">
      <c r="A72" s="135"/>
      <c r="B72" s="22" t="s">
        <v>195</v>
      </c>
      <c r="C72" s="155">
        <f t="shared" si="8"/>
        <v>168</v>
      </c>
      <c r="D72" s="155">
        <v>162</v>
      </c>
      <c r="E72" s="155">
        <v>147.74738044243318</v>
      </c>
      <c r="F72" s="126">
        <v>3.4</v>
      </c>
    </row>
    <row r="73" spans="1:6" ht="15" thickBot="1" x14ac:dyDescent="0.3">
      <c r="A73" s="135"/>
      <c r="B73" s="22" t="s">
        <v>196</v>
      </c>
      <c r="C73" s="155">
        <f t="shared" si="8"/>
        <v>1670</v>
      </c>
      <c r="D73" s="155">
        <v>1615</v>
      </c>
      <c r="E73" s="155">
        <v>1476.2217079799043</v>
      </c>
      <c r="F73" s="126">
        <v>3.4</v>
      </c>
    </row>
    <row r="74" spans="1:6" ht="15" thickBot="1" x14ac:dyDescent="0.3">
      <c r="A74" s="135"/>
      <c r="B74" s="22" t="s">
        <v>197</v>
      </c>
      <c r="C74" s="155">
        <f t="shared" si="8"/>
        <v>501</v>
      </c>
      <c r="D74" s="155">
        <v>485</v>
      </c>
      <c r="E74" s="155">
        <v>443.24214132729958</v>
      </c>
      <c r="F74" s="126">
        <v>3.4</v>
      </c>
    </row>
    <row r="75" spans="1:6" ht="15" thickBot="1" x14ac:dyDescent="0.3">
      <c r="A75" s="135"/>
      <c r="B75" s="22" t="s">
        <v>198</v>
      </c>
      <c r="C75" s="155">
        <f t="shared" si="8"/>
        <v>250</v>
      </c>
      <c r="D75" s="155">
        <v>242</v>
      </c>
      <c r="E75" s="155">
        <v>221.62107066364979</v>
      </c>
      <c r="F75" s="126">
        <v>3.4</v>
      </c>
    </row>
    <row r="76" spans="1:6" ht="15" thickBot="1" x14ac:dyDescent="0.3">
      <c r="A76" s="135"/>
      <c r="B76" s="22" t="s">
        <v>199</v>
      </c>
      <c r="C76" s="155">
        <f t="shared" si="8"/>
        <v>334</v>
      </c>
      <c r="D76" s="155">
        <v>323</v>
      </c>
      <c r="E76" s="155">
        <v>295.49476088486637</v>
      </c>
      <c r="F76" s="126">
        <v>3.4</v>
      </c>
    </row>
    <row r="77" spans="1:6" ht="15" thickBot="1" x14ac:dyDescent="0.3">
      <c r="A77" s="135"/>
      <c r="B77" s="22" t="s">
        <v>200</v>
      </c>
      <c r="C77" s="155">
        <f t="shared" si="8"/>
        <v>334</v>
      </c>
      <c r="D77" s="155">
        <v>323</v>
      </c>
      <c r="E77" s="155">
        <v>295.49476088486637</v>
      </c>
      <c r="F77" s="126">
        <v>3.4</v>
      </c>
    </row>
    <row r="78" spans="1:6" x14ac:dyDescent="0.25">
      <c r="A78" s="135"/>
      <c r="B78" s="22"/>
      <c r="C78" s="166"/>
      <c r="D78" s="22"/>
      <c r="E78" s="135"/>
      <c r="F78" s="126"/>
    </row>
    <row r="79" spans="1:6" ht="15.75" thickBot="1" x14ac:dyDescent="0.3">
      <c r="A79" s="138">
        <v>2</v>
      </c>
      <c r="B79" s="139" t="s">
        <v>201</v>
      </c>
      <c r="C79" s="166"/>
      <c r="D79" s="139"/>
      <c r="E79" s="135"/>
      <c r="F79" s="126"/>
    </row>
    <row r="80" spans="1:6" ht="15" thickBot="1" x14ac:dyDescent="0.3">
      <c r="A80" s="135"/>
      <c r="B80" s="22" t="s">
        <v>202</v>
      </c>
      <c r="C80" s="155">
        <f t="shared" ref="C80:C92" si="9">ROUND((D80*103.4)/100,G80)</f>
        <v>1168</v>
      </c>
      <c r="D80" s="155">
        <v>1130</v>
      </c>
      <c r="E80" s="135">
        <v>1032.9795666526049</v>
      </c>
      <c r="F80" s="126">
        <v>3.4</v>
      </c>
    </row>
    <row r="81" spans="1:6" ht="15" thickBot="1" x14ac:dyDescent="0.3">
      <c r="A81" s="135"/>
      <c r="B81" s="22" t="s">
        <v>203</v>
      </c>
      <c r="C81" s="155">
        <f t="shared" si="9"/>
        <v>943</v>
      </c>
      <c r="D81" s="155">
        <v>912</v>
      </c>
      <c r="E81" s="135">
        <v>833.89623198864831</v>
      </c>
      <c r="F81" s="126">
        <v>3.4</v>
      </c>
    </row>
    <row r="82" spans="1:6" ht="15" thickBot="1" x14ac:dyDescent="0.3">
      <c r="A82" s="135"/>
      <c r="B82" s="22" t="s">
        <v>204</v>
      </c>
      <c r="C82" s="155">
        <f t="shared" si="9"/>
        <v>556</v>
      </c>
      <c r="D82" s="155">
        <v>538</v>
      </c>
      <c r="E82" s="135">
        <v>492.07390265996816</v>
      </c>
      <c r="F82" s="126">
        <v>3.4</v>
      </c>
    </row>
    <row r="83" spans="1:6" ht="15" thickBot="1" x14ac:dyDescent="0.3">
      <c r="A83" s="135"/>
      <c r="B83" s="22" t="s">
        <v>205</v>
      </c>
      <c r="C83" s="155">
        <f t="shared" si="9"/>
        <v>915</v>
      </c>
      <c r="D83" s="155">
        <v>885</v>
      </c>
      <c r="E83" s="135">
        <v>808.85430310010042</v>
      </c>
      <c r="F83" s="126">
        <v>3.4</v>
      </c>
    </row>
    <row r="84" spans="1:6" ht="15" thickBot="1" x14ac:dyDescent="0.3">
      <c r="A84" s="135"/>
      <c r="B84" s="22" t="s">
        <v>206</v>
      </c>
      <c r="C84" s="155">
        <f t="shared" si="9"/>
        <v>989</v>
      </c>
      <c r="D84" s="155">
        <v>956</v>
      </c>
      <c r="E84" s="135">
        <v>873.96331821032538</v>
      </c>
      <c r="F84" s="126">
        <v>3.4</v>
      </c>
    </row>
    <row r="85" spans="1:6" ht="15" thickBot="1" x14ac:dyDescent="0.3">
      <c r="A85" s="135"/>
      <c r="B85" s="22" t="s">
        <v>207</v>
      </c>
      <c r="C85" s="155">
        <f t="shared" si="9"/>
        <v>932</v>
      </c>
      <c r="D85" s="155">
        <v>901</v>
      </c>
      <c r="E85" s="135">
        <v>823.87946043322904</v>
      </c>
      <c r="F85" s="126">
        <v>3.4</v>
      </c>
    </row>
    <row r="86" spans="1:6" ht="15" thickBot="1" x14ac:dyDescent="0.3">
      <c r="A86" s="135"/>
      <c r="B86" s="22" t="s">
        <v>208</v>
      </c>
      <c r="C86" s="155">
        <f t="shared" si="9"/>
        <v>10837</v>
      </c>
      <c r="D86" s="155">
        <v>10481</v>
      </c>
      <c r="E86" s="135">
        <v>9579.7898963140378</v>
      </c>
      <c r="F86" s="126">
        <v>3.4</v>
      </c>
    </row>
    <row r="87" spans="1:6" ht="15" thickBot="1" x14ac:dyDescent="0.3">
      <c r="A87" s="135"/>
      <c r="B87" s="22" t="s">
        <v>209</v>
      </c>
      <c r="C87" s="155">
        <f t="shared" si="9"/>
        <v>1</v>
      </c>
      <c r="D87" s="155">
        <v>1</v>
      </c>
      <c r="E87" s="135">
        <v>0.87646751109917997</v>
      </c>
      <c r="F87" s="126">
        <v>3.4</v>
      </c>
    </row>
    <row r="88" spans="1:6" ht="15" thickBot="1" x14ac:dyDescent="0.3">
      <c r="A88" s="135"/>
      <c r="B88" s="22" t="s">
        <v>210</v>
      </c>
      <c r="C88" s="155">
        <f t="shared" si="9"/>
        <v>34</v>
      </c>
      <c r="D88" s="155">
        <v>33</v>
      </c>
      <c r="E88" s="135">
        <v>30.050314666257599</v>
      </c>
      <c r="F88" s="126">
        <v>3.4</v>
      </c>
    </row>
    <row r="89" spans="1:6" ht="15" thickBot="1" x14ac:dyDescent="0.3">
      <c r="A89" s="135"/>
      <c r="B89" s="22" t="s">
        <v>211</v>
      </c>
      <c r="C89" s="155">
        <f t="shared" si="9"/>
        <v>989</v>
      </c>
      <c r="D89" s="155">
        <v>956</v>
      </c>
      <c r="E89" s="135">
        <v>873.96331821032538</v>
      </c>
      <c r="F89" s="126">
        <v>3.4</v>
      </c>
    </row>
    <row r="90" spans="1:6" ht="15" thickBot="1" x14ac:dyDescent="0.3">
      <c r="A90" s="135"/>
      <c r="B90" s="22" t="s">
        <v>212</v>
      </c>
      <c r="C90" s="155">
        <f t="shared" si="9"/>
        <v>34</v>
      </c>
      <c r="D90" s="155">
        <v>33</v>
      </c>
      <c r="E90" s="135">
        <v>30.050314666257599</v>
      </c>
      <c r="F90" s="126">
        <v>3.4</v>
      </c>
    </row>
    <row r="91" spans="1:6" ht="15" thickBot="1" x14ac:dyDescent="0.3">
      <c r="A91" s="135"/>
      <c r="B91" s="22" t="s">
        <v>213</v>
      </c>
      <c r="C91" s="155">
        <f t="shared" si="9"/>
        <v>55</v>
      </c>
      <c r="D91" s="155">
        <v>53</v>
      </c>
      <c r="E91" s="135">
        <v>48.831761332668599</v>
      </c>
      <c r="F91" s="126">
        <v>3.4</v>
      </c>
    </row>
    <row r="92" spans="1:6" ht="15" thickBot="1" x14ac:dyDescent="0.3">
      <c r="A92" s="135"/>
      <c r="B92" s="22" t="s">
        <v>214</v>
      </c>
      <c r="C92" s="155">
        <f t="shared" si="9"/>
        <v>1368</v>
      </c>
      <c r="D92" s="155">
        <v>1323</v>
      </c>
      <c r="E92" s="135">
        <v>1209.5251653168682</v>
      </c>
      <c r="F92" s="126">
        <v>3.4</v>
      </c>
    </row>
    <row r="93" spans="1:6" ht="15" thickBot="1" x14ac:dyDescent="0.3">
      <c r="A93" s="135"/>
      <c r="B93" s="22"/>
      <c r="C93" s="155"/>
      <c r="D93" s="22"/>
      <c r="E93" s="135"/>
      <c r="F93" s="126"/>
    </row>
    <row r="94" spans="1:6" ht="15.75" thickBot="1" x14ac:dyDescent="0.3">
      <c r="A94" s="138">
        <v>3</v>
      </c>
      <c r="B94" s="139" t="s">
        <v>215</v>
      </c>
      <c r="C94" s="155"/>
      <c r="D94" s="139"/>
      <c r="E94" s="135"/>
      <c r="F94" s="126"/>
    </row>
    <row r="95" spans="1:6" ht="15" thickBot="1" x14ac:dyDescent="0.3">
      <c r="A95" s="135"/>
      <c r="B95" s="141" t="s">
        <v>216</v>
      </c>
      <c r="C95" s="155">
        <f t="shared" ref="C95:C101" si="10">ROUND((D95*103.4)/100,G95)</f>
        <v>1552</v>
      </c>
      <c r="D95" s="155">
        <v>1501</v>
      </c>
      <c r="E95" s="135">
        <v>1372.3231766399999</v>
      </c>
      <c r="F95" s="126">
        <v>3.4</v>
      </c>
    </row>
    <row r="96" spans="1:6" ht="15" thickBot="1" x14ac:dyDescent="0.3">
      <c r="A96" s="135"/>
      <c r="B96" s="141" t="s">
        <v>217</v>
      </c>
      <c r="C96" s="155">
        <f t="shared" si="10"/>
        <v>3747</v>
      </c>
      <c r="D96" s="155">
        <v>3624</v>
      </c>
      <c r="E96" s="135">
        <v>3312.0300895496093</v>
      </c>
      <c r="F96" s="126">
        <v>3.4</v>
      </c>
    </row>
    <row r="97" spans="1:6" ht="15" thickBot="1" x14ac:dyDescent="0.3">
      <c r="A97" s="135"/>
      <c r="B97" s="141" t="s">
        <v>218</v>
      </c>
      <c r="C97" s="155">
        <f t="shared" si="10"/>
        <v>2998</v>
      </c>
      <c r="D97" s="155">
        <v>2899</v>
      </c>
      <c r="E97" s="135">
        <v>2649.6240716396878</v>
      </c>
      <c r="F97" s="126">
        <v>3.4</v>
      </c>
    </row>
    <row r="98" spans="1:6" ht="15" thickBot="1" x14ac:dyDescent="0.3">
      <c r="A98" s="135"/>
      <c r="B98" s="141" t="s">
        <v>219</v>
      </c>
      <c r="C98" s="155">
        <f t="shared" si="10"/>
        <v>2998</v>
      </c>
      <c r="D98" s="155">
        <v>2899</v>
      </c>
      <c r="E98" s="135">
        <v>2649.6240716396878</v>
      </c>
      <c r="F98" s="126">
        <v>3.4</v>
      </c>
    </row>
    <row r="99" spans="1:6" ht="15" thickBot="1" x14ac:dyDescent="0.3">
      <c r="A99" s="135"/>
      <c r="B99" s="141" t="s">
        <v>220</v>
      </c>
      <c r="C99" s="155">
        <f t="shared" si="10"/>
        <v>1498</v>
      </c>
      <c r="D99" s="155">
        <v>1449</v>
      </c>
      <c r="E99" s="135">
        <v>1324.8120358198439</v>
      </c>
      <c r="F99" s="126">
        <v>3.4</v>
      </c>
    </row>
    <row r="100" spans="1:6" ht="15" thickBot="1" x14ac:dyDescent="0.3">
      <c r="A100" s="135"/>
      <c r="B100" s="141" t="s">
        <v>221</v>
      </c>
      <c r="C100" s="155">
        <f t="shared" si="10"/>
        <v>3747</v>
      </c>
      <c r="D100" s="155">
        <v>3624</v>
      </c>
      <c r="E100" s="135">
        <v>3312.0300895496093</v>
      </c>
      <c r="F100" s="126">
        <v>3.4</v>
      </c>
    </row>
    <row r="101" spans="1:6" ht="15" thickBot="1" x14ac:dyDescent="0.3">
      <c r="A101" s="135"/>
      <c r="B101" s="141" t="s">
        <v>222</v>
      </c>
      <c r="C101" s="155">
        <f t="shared" si="10"/>
        <v>150</v>
      </c>
      <c r="D101" s="155">
        <v>145</v>
      </c>
      <c r="E101" s="135">
        <v>132.22933817593497</v>
      </c>
      <c r="F101" s="126">
        <v>3.4</v>
      </c>
    </row>
    <row r="102" spans="1:6" ht="15" thickBot="1" x14ac:dyDescent="0.3">
      <c r="A102" s="135"/>
      <c r="B102" s="141"/>
      <c r="C102" s="155"/>
      <c r="D102" s="141"/>
      <c r="E102" s="135"/>
      <c r="F102" s="142"/>
    </row>
    <row r="103" spans="1:6" ht="15.75" thickBot="1" x14ac:dyDescent="0.3">
      <c r="A103" s="143">
        <v>4</v>
      </c>
      <c r="B103" s="26" t="s">
        <v>223</v>
      </c>
      <c r="C103" s="155"/>
      <c r="D103" s="26"/>
      <c r="E103" s="135"/>
      <c r="F103" s="144"/>
    </row>
    <row r="104" spans="1:6" ht="15" thickBot="1" x14ac:dyDescent="0.3">
      <c r="A104" s="135"/>
      <c r="B104" s="22" t="s">
        <v>224</v>
      </c>
      <c r="C104" s="155">
        <f t="shared" ref="C104:C105" si="11">ROUND((D104*103.4)/100,G104)</f>
        <v>792</v>
      </c>
      <c r="D104" s="155">
        <v>766</v>
      </c>
      <c r="E104" s="135">
        <v>700</v>
      </c>
      <c r="F104" s="126">
        <v>3.4</v>
      </c>
    </row>
    <row r="105" spans="1:6" ht="15" thickBot="1" x14ac:dyDescent="0.3">
      <c r="A105" s="135"/>
      <c r="B105" s="22" t="s">
        <v>225</v>
      </c>
      <c r="C105" s="155">
        <f t="shared" si="11"/>
        <v>5374</v>
      </c>
      <c r="D105" s="155">
        <v>5197</v>
      </c>
      <c r="E105" s="135">
        <v>4750</v>
      </c>
      <c r="F105" s="126">
        <v>3.4</v>
      </c>
    </row>
    <row r="106" spans="1:6" ht="15.75" thickBot="1" x14ac:dyDescent="0.3">
      <c r="A106" s="145">
        <v>5</v>
      </c>
      <c r="B106" s="139" t="s">
        <v>226</v>
      </c>
      <c r="C106" s="155">
        <f t="shared" ref="C106" si="12">D106*104.4/100</f>
        <v>0</v>
      </c>
      <c r="D106" s="155">
        <v>0</v>
      </c>
      <c r="E106" s="135">
        <v>0</v>
      </c>
      <c r="F106" s="126"/>
    </row>
    <row r="107" spans="1:6" ht="15" thickBot="1" x14ac:dyDescent="0.3">
      <c r="A107" s="145"/>
      <c r="B107" s="141" t="s">
        <v>227</v>
      </c>
      <c r="C107" s="155">
        <f t="shared" ref="C107:C112" si="13">ROUND((D107*103.4)/100,G107)</f>
        <v>7558</v>
      </c>
      <c r="D107" s="155">
        <v>7309</v>
      </c>
      <c r="E107" s="135">
        <v>6680</v>
      </c>
      <c r="F107" s="126">
        <v>3.4</v>
      </c>
    </row>
    <row r="108" spans="1:6" ht="15" thickBot="1" x14ac:dyDescent="0.3">
      <c r="A108" s="145"/>
      <c r="B108" s="141" t="s">
        <v>228</v>
      </c>
      <c r="C108" s="155">
        <f t="shared" si="13"/>
        <v>7558</v>
      </c>
      <c r="D108" s="155">
        <v>7309</v>
      </c>
      <c r="E108" s="135">
        <v>6680</v>
      </c>
      <c r="F108" s="126">
        <v>3.4</v>
      </c>
    </row>
    <row r="109" spans="1:6" ht="15" thickBot="1" x14ac:dyDescent="0.3">
      <c r="A109" s="145"/>
      <c r="B109" s="22" t="s">
        <v>229</v>
      </c>
      <c r="C109" s="155">
        <f t="shared" si="13"/>
        <v>497</v>
      </c>
      <c r="D109" s="155">
        <v>481</v>
      </c>
      <c r="E109" s="135">
        <v>440</v>
      </c>
      <c r="F109" s="126">
        <v>3.4</v>
      </c>
    </row>
    <row r="110" spans="1:6" ht="15" thickBot="1" x14ac:dyDescent="0.3">
      <c r="A110" s="145"/>
      <c r="B110" s="22" t="s">
        <v>230</v>
      </c>
      <c r="C110" s="155">
        <f t="shared" si="13"/>
        <v>588</v>
      </c>
      <c r="D110" s="155">
        <v>569</v>
      </c>
      <c r="E110" s="135">
        <v>520</v>
      </c>
      <c r="F110" s="126">
        <v>3.4</v>
      </c>
    </row>
    <row r="111" spans="1:6" ht="15" thickBot="1" x14ac:dyDescent="0.3">
      <c r="A111" s="145"/>
      <c r="B111" s="22" t="s">
        <v>231</v>
      </c>
      <c r="C111" s="155">
        <f t="shared" si="13"/>
        <v>396</v>
      </c>
      <c r="D111" s="155">
        <v>383</v>
      </c>
      <c r="E111" s="135">
        <v>350</v>
      </c>
      <c r="F111" s="126">
        <v>3.4</v>
      </c>
    </row>
    <row r="112" spans="1:6" ht="15" thickBot="1" x14ac:dyDescent="0.3">
      <c r="A112" s="145"/>
      <c r="B112" s="22" t="s">
        <v>232</v>
      </c>
      <c r="C112" s="155">
        <f t="shared" si="13"/>
        <v>984</v>
      </c>
      <c r="D112" s="155">
        <v>952</v>
      </c>
      <c r="E112" s="135">
        <v>870</v>
      </c>
      <c r="F112" s="126">
        <v>3.4</v>
      </c>
    </row>
    <row r="113" spans="1:6" ht="15" thickBot="1" x14ac:dyDescent="0.3">
      <c r="A113" s="145"/>
      <c r="B113" s="22"/>
      <c r="C113" s="155">
        <f t="shared" ref="C113:C146" si="14">D113*104.4/100</f>
        <v>0</v>
      </c>
      <c r="D113" s="22">
        <v>0</v>
      </c>
      <c r="E113" s="135"/>
      <c r="F113" s="126"/>
    </row>
    <row r="114" spans="1:6" ht="15" thickBot="1" x14ac:dyDescent="0.3">
      <c r="A114" s="145"/>
      <c r="B114" s="22" t="s">
        <v>233</v>
      </c>
      <c r="C114" s="155">
        <f t="shared" si="14"/>
        <v>0</v>
      </c>
      <c r="D114" s="22">
        <v>0</v>
      </c>
      <c r="E114" s="135"/>
      <c r="F114" s="126"/>
    </row>
    <row r="115" spans="1:6" ht="15" thickBot="1" x14ac:dyDescent="0.3">
      <c r="A115" s="145"/>
      <c r="B115" s="22" t="s">
        <v>234</v>
      </c>
      <c r="C115" s="155">
        <f t="shared" si="14"/>
        <v>0</v>
      </c>
      <c r="D115" s="22">
        <v>0</v>
      </c>
      <c r="E115" s="135"/>
      <c r="F115" s="126"/>
    </row>
    <row r="116" spans="1:6" ht="15" thickBot="1" x14ac:dyDescent="0.3">
      <c r="A116" s="145"/>
      <c r="B116" s="22"/>
      <c r="C116" s="155">
        <f t="shared" si="14"/>
        <v>0</v>
      </c>
      <c r="D116" s="22">
        <v>0</v>
      </c>
      <c r="E116" s="135"/>
      <c r="F116" s="126"/>
    </row>
    <row r="117" spans="1:6" ht="15.75" thickBot="1" x14ac:dyDescent="0.3">
      <c r="A117" s="143">
        <v>6</v>
      </c>
      <c r="B117" s="26" t="s">
        <v>235</v>
      </c>
      <c r="C117" s="155">
        <f t="shared" si="14"/>
        <v>0</v>
      </c>
      <c r="D117" s="26">
        <v>0</v>
      </c>
      <c r="E117" s="135"/>
      <c r="F117" s="144"/>
    </row>
    <row r="118" spans="1:6" ht="15" thickBot="1" x14ac:dyDescent="0.3">
      <c r="A118" s="145"/>
      <c r="B118" s="22"/>
      <c r="C118" s="155">
        <f t="shared" si="14"/>
        <v>0</v>
      </c>
      <c r="D118" s="22">
        <v>0</v>
      </c>
      <c r="E118" s="135"/>
      <c r="F118" s="126"/>
    </row>
    <row r="119" spans="1:6" ht="15" thickBot="1" x14ac:dyDescent="0.3">
      <c r="A119" s="145"/>
      <c r="B119" s="22" t="s">
        <v>236</v>
      </c>
      <c r="C119" s="155">
        <f t="shared" ref="C119:C120" si="15">ROUND((D119*103.4)/100,G119)</f>
        <v>164</v>
      </c>
      <c r="D119" s="155">
        <v>159</v>
      </c>
      <c r="E119" s="135">
        <v>145</v>
      </c>
      <c r="F119" s="126">
        <v>3.4</v>
      </c>
    </row>
    <row r="120" spans="1:6" ht="15" thickBot="1" x14ac:dyDescent="0.3">
      <c r="A120" s="145"/>
      <c r="B120" s="22" t="s">
        <v>237</v>
      </c>
      <c r="C120" s="155">
        <f t="shared" si="15"/>
        <v>1516</v>
      </c>
      <c r="D120" s="155">
        <v>1466</v>
      </c>
      <c r="E120" s="135">
        <v>1340</v>
      </c>
      <c r="F120" s="126">
        <v>3.4</v>
      </c>
    </row>
    <row r="121" spans="1:6" ht="15" thickBot="1" x14ac:dyDescent="0.3">
      <c r="A121" s="145"/>
      <c r="B121" s="22"/>
      <c r="C121" s="155">
        <f t="shared" si="14"/>
        <v>0</v>
      </c>
      <c r="D121" s="22">
        <v>0</v>
      </c>
      <c r="E121" s="135"/>
      <c r="F121" s="126"/>
    </row>
    <row r="122" spans="1:6" ht="15" thickBot="1" x14ac:dyDescent="0.3">
      <c r="A122" s="143">
        <v>7</v>
      </c>
      <c r="B122" s="141" t="s">
        <v>238</v>
      </c>
      <c r="C122" s="155">
        <f t="shared" si="14"/>
        <v>0</v>
      </c>
      <c r="D122" s="141">
        <v>0</v>
      </c>
      <c r="E122" s="135"/>
      <c r="F122" s="142"/>
    </row>
    <row r="123" spans="1:6" ht="15" thickBot="1" x14ac:dyDescent="0.3">
      <c r="A123" s="145"/>
      <c r="B123" s="22"/>
      <c r="C123" s="155">
        <f t="shared" si="14"/>
        <v>0</v>
      </c>
      <c r="D123" s="22">
        <v>0</v>
      </c>
      <c r="E123" s="135"/>
      <c r="F123" s="126"/>
    </row>
    <row r="124" spans="1:6" ht="15.75" thickBot="1" x14ac:dyDescent="0.3">
      <c r="A124" s="145"/>
      <c r="B124" s="139" t="s">
        <v>239</v>
      </c>
      <c r="C124" s="155">
        <f t="shared" si="14"/>
        <v>0</v>
      </c>
      <c r="D124" s="139">
        <v>0</v>
      </c>
      <c r="E124" s="135"/>
      <c r="F124" s="140"/>
    </row>
    <row r="125" spans="1:6" ht="15" thickBot="1" x14ac:dyDescent="0.3">
      <c r="A125" s="145"/>
      <c r="B125" s="22" t="s">
        <v>240</v>
      </c>
      <c r="C125" s="155">
        <f t="shared" ref="C125:C126" si="16">ROUND((D125*103.4)/100,G125)</f>
        <v>1143</v>
      </c>
      <c r="D125" s="155">
        <v>1105</v>
      </c>
      <c r="E125" s="135">
        <v>1010</v>
      </c>
      <c r="F125" s="126">
        <v>3.4</v>
      </c>
    </row>
    <row r="126" spans="1:6" ht="15" thickBot="1" x14ac:dyDescent="0.3">
      <c r="A126" s="145"/>
      <c r="B126" s="22" t="s">
        <v>241</v>
      </c>
      <c r="C126" s="155">
        <f t="shared" si="16"/>
        <v>1143</v>
      </c>
      <c r="D126" s="155">
        <v>1105</v>
      </c>
      <c r="E126" s="135">
        <v>1010</v>
      </c>
      <c r="F126" s="126">
        <v>3.4</v>
      </c>
    </row>
    <row r="127" spans="1:6" ht="15" thickBot="1" x14ac:dyDescent="0.3">
      <c r="A127" s="145"/>
      <c r="B127" s="22"/>
      <c r="C127" s="155">
        <f t="shared" si="14"/>
        <v>0</v>
      </c>
      <c r="D127" s="22">
        <v>0</v>
      </c>
      <c r="E127" s="135"/>
      <c r="F127" s="126"/>
    </row>
    <row r="128" spans="1:6" ht="15" thickBot="1" x14ac:dyDescent="0.3">
      <c r="A128" s="145"/>
      <c r="B128" s="22"/>
      <c r="C128" s="155">
        <f t="shared" si="14"/>
        <v>0</v>
      </c>
      <c r="D128" s="22">
        <v>0</v>
      </c>
      <c r="E128" s="135"/>
      <c r="F128" s="126"/>
    </row>
    <row r="129" spans="1:7" ht="15" thickBot="1" x14ac:dyDescent="0.3">
      <c r="A129" s="145"/>
      <c r="B129" s="22"/>
      <c r="C129" s="155">
        <f t="shared" si="14"/>
        <v>0</v>
      </c>
      <c r="D129" s="22">
        <v>0</v>
      </c>
      <c r="E129" s="135"/>
      <c r="F129" s="126"/>
    </row>
    <row r="130" spans="1:7" ht="15.75" thickBot="1" x14ac:dyDescent="0.3">
      <c r="A130" s="145"/>
      <c r="B130" s="139" t="s">
        <v>242</v>
      </c>
      <c r="C130" s="155">
        <f t="shared" si="14"/>
        <v>0</v>
      </c>
      <c r="D130" s="139">
        <v>0</v>
      </c>
      <c r="E130" s="135"/>
      <c r="F130" s="126"/>
    </row>
    <row r="131" spans="1:7" ht="15" thickBot="1" x14ac:dyDescent="0.3">
      <c r="A131" s="145"/>
      <c r="B131" s="22"/>
      <c r="C131" s="155">
        <f t="shared" si="14"/>
        <v>0</v>
      </c>
      <c r="D131" s="22">
        <v>0</v>
      </c>
      <c r="E131" s="135"/>
      <c r="F131" s="126"/>
    </row>
    <row r="132" spans="1:7" ht="15" thickBot="1" x14ac:dyDescent="0.3">
      <c r="A132" s="145"/>
      <c r="B132" s="22" t="s">
        <v>243</v>
      </c>
      <c r="C132" s="155">
        <f t="shared" ref="C132:C133" si="17">ROUND((D132*103.4)/100,G132)</f>
        <v>1844</v>
      </c>
      <c r="D132" s="155">
        <v>1783</v>
      </c>
      <c r="E132" s="135">
        <v>1630</v>
      </c>
      <c r="F132" s="126">
        <v>3.4</v>
      </c>
    </row>
    <row r="133" spans="1:7" ht="15" thickBot="1" x14ac:dyDescent="0.3">
      <c r="A133" s="145"/>
      <c r="B133" s="22" t="s">
        <v>244</v>
      </c>
      <c r="C133" s="155">
        <f t="shared" si="17"/>
        <v>1222</v>
      </c>
      <c r="D133" s="155">
        <v>1182</v>
      </c>
      <c r="E133" s="135">
        <v>1080</v>
      </c>
      <c r="F133" s="126">
        <v>3.4</v>
      </c>
    </row>
    <row r="134" spans="1:7" ht="15" thickBot="1" x14ac:dyDescent="0.3">
      <c r="A134" s="145"/>
      <c r="B134" s="22"/>
      <c r="C134" s="155">
        <f t="shared" si="14"/>
        <v>0</v>
      </c>
      <c r="D134" s="22">
        <v>0</v>
      </c>
      <c r="E134" s="135"/>
      <c r="F134" s="126"/>
    </row>
    <row r="135" spans="1:7" ht="15" thickBot="1" x14ac:dyDescent="0.3">
      <c r="A135" s="145"/>
      <c r="B135" s="22" t="s">
        <v>245</v>
      </c>
      <c r="C135" s="155">
        <f t="shared" si="14"/>
        <v>0</v>
      </c>
      <c r="D135" s="22">
        <v>0</v>
      </c>
      <c r="E135" s="135"/>
      <c r="F135" s="126"/>
    </row>
    <row r="136" spans="1:7" ht="15" thickBot="1" x14ac:dyDescent="0.3">
      <c r="A136" s="145"/>
      <c r="B136" s="22"/>
      <c r="C136" s="155">
        <f t="shared" ref="C136:C138" si="18">ROUND((D136*103.4)/100,G136)</f>
        <v>0</v>
      </c>
      <c r="D136" s="22">
        <v>0</v>
      </c>
      <c r="E136" s="135"/>
      <c r="F136" s="126"/>
    </row>
    <row r="137" spans="1:7" ht="15" thickBot="1" x14ac:dyDescent="0.3">
      <c r="A137" s="145"/>
      <c r="B137" s="22" t="s">
        <v>246</v>
      </c>
      <c r="C137" s="155">
        <f t="shared" si="18"/>
        <v>2747</v>
      </c>
      <c r="D137" s="155">
        <v>2657</v>
      </c>
      <c r="E137" s="135">
        <v>2427.9825143162152</v>
      </c>
      <c r="F137" s="126">
        <v>3.4</v>
      </c>
    </row>
    <row r="138" spans="1:7" ht="15" thickBot="1" x14ac:dyDescent="0.3">
      <c r="A138" s="145"/>
      <c r="B138" s="22" t="s">
        <v>247</v>
      </c>
      <c r="C138" s="155">
        <f t="shared" si="18"/>
        <v>569</v>
      </c>
      <c r="D138" s="155">
        <v>550</v>
      </c>
      <c r="E138" s="135">
        <v>502.47148506855291</v>
      </c>
      <c r="F138" s="126">
        <v>3.4</v>
      </c>
    </row>
    <row r="139" spans="1:7" ht="15" thickBot="1" x14ac:dyDescent="0.3">
      <c r="A139" s="145"/>
      <c r="B139" s="22"/>
      <c r="C139" s="155">
        <f t="shared" si="14"/>
        <v>0</v>
      </c>
      <c r="D139" s="22">
        <v>0</v>
      </c>
      <c r="E139" s="22"/>
      <c r="F139" s="126"/>
    </row>
    <row r="140" spans="1:7" ht="15.75" thickBot="1" x14ac:dyDescent="0.3">
      <c r="A140" s="143"/>
      <c r="B140" s="26" t="s">
        <v>248</v>
      </c>
      <c r="C140" s="155">
        <f t="shared" si="14"/>
        <v>0</v>
      </c>
      <c r="D140" s="26">
        <v>0</v>
      </c>
      <c r="E140" s="26"/>
      <c r="F140" s="126"/>
    </row>
    <row r="141" spans="1:7" ht="15" thickBot="1" x14ac:dyDescent="0.3">
      <c r="A141" s="145"/>
      <c r="B141" s="22" t="s">
        <v>249</v>
      </c>
      <c r="C141" s="155">
        <f t="shared" si="14"/>
        <v>0</v>
      </c>
      <c r="D141" s="22">
        <v>0</v>
      </c>
      <c r="E141" s="22"/>
      <c r="F141" s="126"/>
    </row>
    <row r="142" spans="1:7" ht="15" thickBot="1" x14ac:dyDescent="0.3">
      <c r="A142" s="145"/>
      <c r="B142" s="22" t="s">
        <v>250</v>
      </c>
      <c r="C142" s="155">
        <f t="shared" ref="C142:C145" si="19">ROUND((D142*103.4)/100,G142)</f>
        <v>2</v>
      </c>
      <c r="D142" s="155">
        <v>2</v>
      </c>
      <c r="E142" s="164">
        <v>1.6774240072736533</v>
      </c>
      <c r="F142" s="126">
        <v>3.4</v>
      </c>
      <c r="G142" s="115"/>
    </row>
    <row r="143" spans="1:7" ht="15" thickBot="1" x14ac:dyDescent="0.3">
      <c r="A143" s="145"/>
      <c r="B143" s="22" t="s">
        <v>251</v>
      </c>
      <c r="C143" s="155">
        <f t="shared" si="19"/>
        <v>3</v>
      </c>
      <c r="D143" s="155">
        <v>3</v>
      </c>
      <c r="E143" s="164">
        <v>2.5114784078999999</v>
      </c>
      <c r="F143" s="126">
        <v>3.4</v>
      </c>
      <c r="G143" s="115"/>
    </row>
    <row r="144" spans="1:7" ht="15" thickBot="1" x14ac:dyDescent="0.3">
      <c r="A144" s="145"/>
      <c r="B144" s="22" t="s">
        <v>252</v>
      </c>
      <c r="C144" s="155">
        <f t="shared" si="19"/>
        <v>3</v>
      </c>
      <c r="D144" s="155">
        <v>3</v>
      </c>
      <c r="E144" s="164">
        <v>2.9898552474999995</v>
      </c>
      <c r="F144" s="126">
        <v>3.4</v>
      </c>
      <c r="G144" s="115"/>
    </row>
    <row r="145" spans="1:7" ht="15" thickBot="1" x14ac:dyDescent="0.3">
      <c r="A145" s="145"/>
      <c r="B145" s="22" t="s">
        <v>253</v>
      </c>
      <c r="C145" s="155">
        <f t="shared" si="19"/>
        <v>5</v>
      </c>
      <c r="D145" s="155">
        <v>5</v>
      </c>
      <c r="E145" s="164">
        <v>4.1857973464999993</v>
      </c>
      <c r="F145" s="126">
        <v>3.4</v>
      </c>
      <c r="G145" s="115"/>
    </row>
    <row r="146" spans="1:7" ht="15" thickBot="1" x14ac:dyDescent="0.3">
      <c r="A146" s="145"/>
      <c r="B146" s="22"/>
      <c r="C146" s="155">
        <f t="shared" si="14"/>
        <v>0</v>
      </c>
      <c r="D146" s="155">
        <v>0</v>
      </c>
      <c r="E146" s="164"/>
      <c r="F146" s="126"/>
      <c r="G146" s="115"/>
    </row>
    <row r="147" spans="1:7" ht="15" thickBot="1" x14ac:dyDescent="0.3">
      <c r="A147" s="145"/>
      <c r="B147" s="22" t="s">
        <v>254</v>
      </c>
      <c r="C147" s="155">
        <f>ROUND((D147*103.4)/100,G147)</f>
        <v>172</v>
      </c>
      <c r="D147" s="155">
        <v>166</v>
      </c>
      <c r="E147" s="164">
        <v>151.96</v>
      </c>
      <c r="F147" s="126">
        <v>3.4</v>
      </c>
      <c r="G147" s="115"/>
    </row>
    <row r="148" spans="1:7" ht="15" thickBot="1" x14ac:dyDescent="0.3">
      <c r="A148" s="145"/>
      <c r="B148" s="22" t="s">
        <v>255</v>
      </c>
      <c r="C148" s="155">
        <f>ROUND((D148*103.4)/100,G148)</f>
        <v>972</v>
      </c>
      <c r="D148" s="155">
        <v>940</v>
      </c>
      <c r="E148" s="164">
        <v>859.36</v>
      </c>
      <c r="F148" s="126">
        <v>3.4</v>
      </c>
      <c r="G148" s="115"/>
    </row>
    <row r="149" spans="1:7" ht="15" thickBot="1" x14ac:dyDescent="0.3">
      <c r="A149" s="145"/>
      <c r="B149" s="22"/>
      <c r="C149" s="155"/>
      <c r="D149" s="22"/>
      <c r="E149" s="22"/>
      <c r="F149" s="126"/>
    </row>
    <row r="150" spans="1:7" ht="15.75" thickBot="1" x14ac:dyDescent="0.3">
      <c r="A150" s="145"/>
      <c r="B150" s="139"/>
      <c r="C150" s="155"/>
      <c r="D150" s="139"/>
      <c r="E150" s="139"/>
      <c r="F150" s="140"/>
    </row>
    <row r="151" spans="1:7" ht="15" thickBot="1" x14ac:dyDescent="0.3">
      <c r="A151" s="146"/>
      <c r="B151" s="22"/>
      <c r="C151" s="155"/>
      <c r="D151" s="22"/>
      <c r="E151" s="22"/>
      <c r="F151" s="126"/>
    </row>
    <row r="152" spans="1:7" ht="15.75" thickBot="1" x14ac:dyDescent="0.3">
      <c r="A152" s="147"/>
      <c r="B152" s="26" t="s">
        <v>256</v>
      </c>
      <c r="C152" s="155"/>
      <c r="D152" s="26"/>
      <c r="E152" s="26"/>
      <c r="F152" s="144"/>
    </row>
    <row r="153" spans="1:7" ht="15" thickBot="1" x14ac:dyDescent="0.3">
      <c r="A153" s="134"/>
      <c r="B153" s="22"/>
      <c r="C153" s="155"/>
      <c r="D153" s="22"/>
      <c r="E153" s="22"/>
      <c r="F153" s="126"/>
    </row>
    <row r="154" spans="1:7" ht="15" thickBot="1" x14ac:dyDescent="0.3">
      <c r="A154" s="134"/>
      <c r="B154" s="22" t="s">
        <v>257</v>
      </c>
      <c r="C154" s="155"/>
      <c r="D154" s="22"/>
      <c r="E154" s="22"/>
      <c r="F154" s="126"/>
    </row>
    <row r="155" spans="1:7" ht="15" thickBot="1" x14ac:dyDescent="0.3">
      <c r="A155" s="134"/>
      <c r="B155" s="22" t="s">
        <v>258</v>
      </c>
      <c r="C155" s="155"/>
      <c r="D155" s="22"/>
      <c r="E155" s="22"/>
      <c r="F155" s="126"/>
    </row>
    <row r="156" spans="1:7" ht="15" thickBot="1" x14ac:dyDescent="0.3">
      <c r="A156" s="134"/>
      <c r="B156" s="22"/>
      <c r="C156" s="155"/>
      <c r="D156" s="22"/>
      <c r="E156" s="22"/>
      <c r="F156" s="126"/>
    </row>
    <row r="157" spans="1:7" ht="15.75" thickBot="1" x14ac:dyDescent="0.3">
      <c r="A157" s="134"/>
      <c r="B157" s="139" t="s">
        <v>259</v>
      </c>
      <c r="C157" s="155"/>
      <c r="D157" s="139"/>
      <c r="E157" s="22"/>
      <c r="F157" s="126"/>
    </row>
    <row r="158" spans="1:7" ht="15" thickBot="1" x14ac:dyDescent="0.3">
      <c r="A158" s="134"/>
      <c r="B158" s="22"/>
      <c r="C158" s="155"/>
      <c r="D158" s="22"/>
      <c r="E158" s="22"/>
      <c r="F158" s="126"/>
    </row>
    <row r="159" spans="1:7" ht="15" thickBot="1" x14ac:dyDescent="0.3">
      <c r="A159" s="134"/>
      <c r="B159" s="22" t="s">
        <v>260</v>
      </c>
      <c r="C159" s="155"/>
      <c r="D159" s="22"/>
      <c r="E159" s="22"/>
      <c r="F159" s="126"/>
    </row>
    <row r="160" spans="1:7" ht="15" thickBot="1" x14ac:dyDescent="0.3">
      <c r="A160" s="134"/>
      <c r="B160" s="22" t="s">
        <v>261</v>
      </c>
      <c r="C160" s="155"/>
      <c r="D160" s="22"/>
      <c r="E160" s="22"/>
      <c r="F160" s="126"/>
    </row>
    <row r="161" spans="1:6" ht="15" thickBot="1" x14ac:dyDescent="0.3">
      <c r="A161" s="134"/>
      <c r="B161" s="22" t="s">
        <v>262</v>
      </c>
      <c r="C161" s="155"/>
      <c r="D161" s="22"/>
      <c r="E161" s="22"/>
      <c r="F161" s="126"/>
    </row>
    <row r="162" spans="1:6" ht="15" thickBot="1" x14ac:dyDescent="0.3">
      <c r="A162" s="134"/>
      <c r="B162" s="22"/>
      <c r="C162" s="155"/>
      <c r="D162" s="22"/>
      <c r="E162" s="22"/>
      <c r="F162" s="126"/>
    </row>
    <row r="163" spans="1:6" ht="15.75" thickBot="1" x14ac:dyDescent="0.3">
      <c r="A163" s="134"/>
      <c r="B163" s="139" t="s">
        <v>263</v>
      </c>
      <c r="C163" s="155"/>
      <c r="D163" s="139"/>
      <c r="E163" s="22"/>
      <c r="F163" s="126"/>
    </row>
    <row r="164" spans="1:6" ht="15" thickBot="1" x14ac:dyDescent="0.3">
      <c r="A164" s="134"/>
      <c r="B164" s="22" t="s">
        <v>264</v>
      </c>
      <c r="C164" s="155">
        <f>ROUND((D164*103.4)/100,G164)</f>
        <v>339</v>
      </c>
      <c r="D164" s="22">
        <v>328</v>
      </c>
      <c r="E164" s="22"/>
      <c r="F164" s="126">
        <v>3.4</v>
      </c>
    </row>
    <row r="165" spans="1:6" ht="15" thickBot="1" x14ac:dyDescent="0.3">
      <c r="A165" s="134"/>
      <c r="B165" s="22"/>
      <c r="C165" s="155"/>
      <c r="D165" s="22"/>
      <c r="E165" s="22"/>
      <c r="F165" s="126"/>
    </row>
    <row r="166" spans="1:6" ht="15.75" thickBot="1" x14ac:dyDescent="0.3">
      <c r="A166" s="134"/>
      <c r="B166" s="139" t="s">
        <v>265</v>
      </c>
      <c r="C166" s="155"/>
      <c r="D166" s="139"/>
      <c r="E166" s="22"/>
      <c r="F166" s="126"/>
    </row>
    <row r="167" spans="1:6" ht="15" thickBot="1" x14ac:dyDescent="0.3">
      <c r="A167" s="134"/>
      <c r="B167" s="22" t="s">
        <v>266</v>
      </c>
      <c r="C167" s="155">
        <f>ROUND((D167*103.4)/100,G167)</f>
        <v>645</v>
      </c>
      <c r="D167" s="22">
        <v>624</v>
      </c>
      <c r="E167" s="22"/>
      <c r="F167" s="126">
        <v>3.4</v>
      </c>
    </row>
    <row r="168" spans="1:6" ht="15" thickBot="1" x14ac:dyDescent="0.3">
      <c r="A168" s="134"/>
      <c r="B168" s="22"/>
      <c r="C168" s="155"/>
      <c r="D168" s="22"/>
      <c r="E168" s="22"/>
      <c r="F168" s="126"/>
    </row>
    <row r="169" spans="1:6" ht="15.75" thickBot="1" x14ac:dyDescent="0.3">
      <c r="A169" s="134"/>
      <c r="B169" s="139" t="s">
        <v>267</v>
      </c>
      <c r="C169" s="155"/>
      <c r="D169" s="139"/>
      <c r="E169" s="22"/>
      <c r="F169" s="126"/>
    </row>
    <row r="170" spans="1:6" ht="15" thickBot="1" x14ac:dyDescent="0.3">
      <c r="A170" s="134"/>
      <c r="B170" s="22" t="s">
        <v>267</v>
      </c>
      <c r="C170" s="155">
        <f>ROUND((D170*103.4)/100,G170)</f>
        <v>588</v>
      </c>
      <c r="D170" s="22">
        <v>569</v>
      </c>
      <c r="E170" s="22"/>
      <c r="F170" s="126">
        <v>3.4</v>
      </c>
    </row>
    <row r="171" spans="1:6" ht="15" thickBot="1" x14ac:dyDescent="0.3">
      <c r="A171" s="134"/>
      <c r="B171" s="22"/>
      <c r="C171" s="155"/>
      <c r="D171" s="22"/>
      <c r="E171" s="22"/>
      <c r="F171" s="126"/>
    </row>
    <row r="172" spans="1:6" ht="15.75" thickBot="1" x14ac:dyDescent="0.3">
      <c r="A172" s="134"/>
      <c r="B172" s="139" t="s">
        <v>268</v>
      </c>
      <c r="C172" s="155"/>
      <c r="D172" s="139"/>
      <c r="E172" s="139"/>
      <c r="F172" s="140"/>
    </row>
    <row r="173" spans="1:6" ht="15.75" thickBot="1" x14ac:dyDescent="0.3">
      <c r="A173" s="134"/>
      <c r="B173" s="139" t="s">
        <v>269</v>
      </c>
      <c r="C173" s="155"/>
      <c r="D173" s="139"/>
      <c r="E173" s="139"/>
      <c r="F173" s="140"/>
    </row>
    <row r="174" spans="1:6" ht="15.75" thickBot="1" x14ac:dyDescent="0.3">
      <c r="A174" s="134"/>
      <c r="B174" s="139" t="s">
        <v>270</v>
      </c>
      <c r="C174" s="155"/>
      <c r="D174" s="139"/>
      <c r="E174" s="139"/>
      <c r="F174" s="140"/>
    </row>
    <row r="175" spans="1:6" ht="15" thickBot="1" x14ac:dyDescent="0.3">
      <c r="A175" s="134"/>
      <c r="B175" s="22" t="s">
        <v>271</v>
      </c>
      <c r="C175" s="155">
        <f>ROUND((D175*103.4)/100,G175)</f>
        <v>792</v>
      </c>
      <c r="D175" s="155">
        <v>766</v>
      </c>
      <c r="E175" s="22">
        <v>700</v>
      </c>
      <c r="F175" s="126">
        <v>3.4</v>
      </c>
    </row>
    <row r="176" spans="1:6" ht="15" thickBot="1" x14ac:dyDescent="0.3">
      <c r="A176" s="134"/>
      <c r="B176" s="22" t="s">
        <v>272</v>
      </c>
      <c r="C176" s="155">
        <f t="shared" ref="C176:C179" si="20">ROUND((D176*103.4)/100,G176)</f>
        <v>1018</v>
      </c>
      <c r="D176" s="155">
        <v>985</v>
      </c>
      <c r="E176" s="22">
        <v>900</v>
      </c>
      <c r="F176" s="126">
        <v>3.4</v>
      </c>
    </row>
    <row r="177" spans="1:6" ht="15" thickBot="1" x14ac:dyDescent="0.3">
      <c r="A177" s="134"/>
      <c r="B177" s="22" t="s">
        <v>273</v>
      </c>
      <c r="C177" s="155">
        <f t="shared" si="20"/>
        <v>1358</v>
      </c>
      <c r="D177" s="155">
        <v>1313</v>
      </c>
      <c r="E177" s="22">
        <v>1200</v>
      </c>
      <c r="F177" s="126">
        <v>3.4</v>
      </c>
    </row>
    <row r="178" spans="1:6" ht="15" thickBot="1" x14ac:dyDescent="0.3">
      <c r="A178" s="134"/>
      <c r="B178" s="22" t="s">
        <v>274</v>
      </c>
      <c r="C178" s="155">
        <f t="shared" si="20"/>
        <v>1697</v>
      </c>
      <c r="D178" s="155">
        <v>1641</v>
      </c>
      <c r="E178" s="22">
        <v>1500</v>
      </c>
      <c r="F178" s="126">
        <v>3.4</v>
      </c>
    </row>
    <row r="179" spans="1:6" ht="15" thickBot="1" x14ac:dyDescent="0.3">
      <c r="A179" s="134"/>
      <c r="B179" s="22" t="s">
        <v>275</v>
      </c>
      <c r="C179" s="155">
        <f t="shared" si="20"/>
        <v>2262</v>
      </c>
      <c r="D179" s="155">
        <v>2188</v>
      </c>
      <c r="E179" s="22">
        <v>2000</v>
      </c>
      <c r="F179" s="126">
        <v>3.4</v>
      </c>
    </row>
    <row r="180" spans="1:6" x14ac:dyDescent="0.25">
      <c r="A180" s="134"/>
      <c r="B180" s="22"/>
      <c r="C180" s="22"/>
      <c r="D180" s="22"/>
      <c r="E180" s="22"/>
      <c r="F180" s="126"/>
    </row>
    <row r="181" spans="1:6" x14ac:dyDescent="0.25">
      <c r="A181" s="134"/>
      <c r="B181" s="22"/>
      <c r="C181" s="22"/>
      <c r="D181" s="22"/>
      <c r="E181" s="22"/>
      <c r="F181" s="126"/>
    </row>
    <row r="182" spans="1:6" x14ac:dyDescent="0.25">
      <c r="F182" s="116"/>
    </row>
    <row r="183" spans="1:6" x14ac:dyDescent="0.25">
      <c r="F183" s="116"/>
    </row>
    <row r="184" spans="1:6" x14ac:dyDescent="0.25">
      <c r="F184" s="116"/>
    </row>
    <row r="185" spans="1:6" x14ac:dyDescent="0.25">
      <c r="F185" s="116"/>
    </row>
    <row r="186" spans="1:6" x14ac:dyDescent="0.25">
      <c r="F186" s="116"/>
    </row>
    <row r="187" spans="1:6" x14ac:dyDescent="0.25">
      <c r="F187" s="116"/>
    </row>
    <row r="188" spans="1:6" x14ac:dyDescent="0.25">
      <c r="F188" s="116"/>
    </row>
    <row r="189" spans="1:6" x14ac:dyDescent="0.25">
      <c r="F189" s="116"/>
    </row>
    <row r="190" spans="1:6" x14ac:dyDescent="0.25">
      <c r="F190" s="116"/>
    </row>
    <row r="191" spans="1:6" x14ac:dyDescent="0.25">
      <c r="F191" s="116"/>
    </row>
    <row r="192" spans="1:6" x14ac:dyDescent="0.25">
      <c r="F192" s="116"/>
    </row>
    <row r="193" spans="6:6" x14ac:dyDescent="0.25">
      <c r="F193" s="116"/>
    </row>
    <row r="194" spans="6:6" x14ac:dyDescent="0.25">
      <c r="F194" s="116"/>
    </row>
    <row r="195" spans="6:6" x14ac:dyDescent="0.25">
      <c r="F195" s="116"/>
    </row>
    <row r="196" spans="6:6" x14ac:dyDescent="0.25">
      <c r="F196" s="116"/>
    </row>
    <row r="197" spans="6:6" x14ac:dyDescent="0.25">
      <c r="F197" s="116"/>
    </row>
    <row r="198" spans="6:6" x14ac:dyDescent="0.25">
      <c r="F198" s="116"/>
    </row>
    <row r="199" spans="6:6" x14ac:dyDescent="0.25">
      <c r="F199" s="116"/>
    </row>
    <row r="200" spans="6:6" x14ac:dyDescent="0.25">
      <c r="F200" s="116"/>
    </row>
    <row r="201" spans="6:6" x14ac:dyDescent="0.25">
      <c r="F201" s="116"/>
    </row>
    <row r="202" spans="6:6" x14ac:dyDescent="0.25">
      <c r="F202" s="116"/>
    </row>
    <row r="203" spans="6:6" x14ac:dyDescent="0.25">
      <c r="F203" s="116"/>
    </row>
    <row r="204" spans="6:6" x14ac:dyDescent="0.25">
      <c r="F204" s="116"/>
    </row>
    <row r="205" spans="6:6" x14ac:dyDescent="0.25">
      <c r="F205" s="116"/>
    </row>
    <row r="206" spans="6:6" x14ac:dyDescent="0.25">
      <c r="F206" s="116"/>
    </row>
    <row r="207" spans="6:6" x14ac:dyDescent="0.25">
      <c r="F207" s="116"/>
    </row>
    <row r="208" spans="6:6" x14ac:dyDescent="0.25">
      <c r="F208" s="116"/>
    </row>
    <row r="209" spans="6:6" x14ac:dyDescent="0.25">
      <c r="F209" s="116"/>
    </row>
    <row r="210" spans="6:6" x14ac:dyDescent="0.25">
      <c r="F210" s="116"/>
    </row>
    <row r="211" spans="6:6" x14ac:dyDescent="0.25">
      <c r="F211" s="116"/>
    </row>
    <row r="212" spans="6:6" x14ac:dyDescent="0.25">
      <c r="F212" s="116"/>
    </row>
    <row r="213" spans="6:6" x14ac:dyDescent="0.25">
      <c r="F213" s="116"/>
    </row>
    <row r="214" spans="6:6" x14ac:dyDescent="0.25">
      <c r="F214" s="116"/>
    </row>
    <row r="215" spans="6:6" x14ac:dyDescent="0.25">
      <c r="F215" s="116"/>
    </row>
    <row r="216" spans="6:6" x14ac:dyDescent="0.25">
      <c r="F216" s="116"/>
    </row>
    <row r="217" spans="6:6" x14ac:dyDescent="0.25">
      <c r="F217" s="116"/>
    </row>
    <row r="218" spans="6:6" x14ac:dyDescent="0.25">
      <c r="F218" s="116"/>
    </row>
    <row r="219" spans="6:6" x14ac:dyDescent="0.25">
      <c r="F219" s="116"/>
    </row>
    <row r="220" spans="6:6" x14ac:dyDescent="0.25">
      <c r="F220" s="116"/>
    </row>
    <row r="221" spans="6:6" x14ac:dyDescent="0.25">
      <c r="F221" s="116"/>
    </row>
    <row r="222" spans="6:6" x14ac:dyDescent="0.25">
      <c r="F222" s="116"/>
    </row>
    <row r="223" spans="6:6" x14ac:dyDescent="0.25">
      <c r="F223" s="116"/>
    </row>
    <row r="224" spans="6:6" x14ac:dyDescent="0.25">
      <c r="F224" s="116"/>
    </row>
    <row r="225" spans="6:6" x14ac:dyDescent="0.25">
      <c r="F225" s="116"/>
    </row>
    <row r="226" spans="6:6" x14ac:dyDescent="0.25">
      <c r="F226" s="116"/>
    </row>
    <row r="227" spans="6:6" x14ac:dyDescent="0.25">
      <c r="F227" s="116"/>
    </row>
    <row r="228" spans="6:6" x14ac:dyDescent="0.25">
      <c r="F228" s="116"/>
    </row>
    <row r="229" spans="6:6" x14ac:dyDescent="0.25">
      <c r="F229" s="116"/>
    </row>
    <row r="230" spans="6:6" x14ac:dyDescent="0.25">
      <c r="F230" s="116"/>
    </row>
    <row r="231" spans="6:6" x14ac:dyDescent="0.25">
      <c r="F231" s="116"/>
    </row>
    <row r="232" spans="6:6" x14ac:dyDescent="0.25">
      <c r="F232" s="116"/>
    </row>
    <row r="233" spans="6:6" x14ac:dyDescent="0.25">
      <c r="F233" s="116"/>
    </row>
    <row r="234" spans="6:6" x14ac:dyDescent="0.25">
      <c r="F234" s="116"/>
    </row>
    <row r="235" spans="6:6" x14ac:dyDescent="0.25">
      <c r="F235" s="116"/>
    </row>
    <row r="236" spans="6:6" x14ac:dyDescent="0.25">
      <c r="F236" s="116"/>
    </row>
    <row r="237" spans="6:6" x14ac:dyDescent="0.25">
      <c r="F237" s="116"/>
    </row>
    <row r="238" spans="6:6" x14ac:dyDescent="0.25">
      <c r="F238" s="116"/>
    </row>
    <row r="239" spans="6:6" x14ac:dyDescent="0.25">
      <c r="F239" s="116"/>
    </row>
    <row r="240" spans="6:6" x14ac:dyDescent="0.25">
      <c r="F240" s="116"/>
    </row>
    <row r="241" spans="6:6" x14ac:dyDescent="0.25">
      <c r="F241" s="116"/>
    </row>
    <row r="242" spans="6:6" x14ac:dyDescent="0.25">
      <c r="F242" s="116"/>
    </row>
    <row r="243" spans="6:6" x14ac:dyDescent="0.25">
      <c r="F243" s="116"/>
    </row>
    <row r="244" spans="6:6" x14ac:dyDescent="0.25">
      <c r="F244" s="116"/>
    </row>
    <row r="245" spans="6:6" x14ac:dyDescent="0.25">
      <c r="F245" s="116"/>
    </row>
    <row r="246" spans="6:6" x14ac:dyDescent="0.25">
      <c r="F246" s="116"/>
    </row>
    <row r="247" spans="6:6" x14ac:dyDescent="0.25">
      <c r="F247" s="116"/>
    </row>
    <row r="248" spans="6:6" x14ac:dyDescent="0.25">
      <c r="F248" s="116"/>
    </row>
    <row r="249" spans="6:6" x14ac:dyDescent="0.25">
      <c r="F249" s="116"/>
    </row>
    <row r="250" spans="6:6" x14ac:dyDescent="0.25">
      <c r="F250" s="116"/>
    </row>
    <row r="251" spans="6:6" x14ac:dyDescent="0.25">
      <c r="F251" s="116"/>
    </row>
    <row r="252" spans="6:6" x14ac:dyDescent="0.25">
      <c r="F252" s="116"/>
    </row>
    <row r="253" spans="6:6" x14ac:dyDescent="0.25">
      <c r="F253" s="116"/>
    </row>
    <row r="254" spans="6:6" x14ac:dyDescent="0.25">
      <c r="F254" s="116"/>
    </row>
    <row r="255" spans="6:6" x14ac:dyDescent="0.25">
      <c r="F255" s="116"/>
    </row>
    <row r="256" spans="6:6" x14ac:dyDescent="0.25">
      <c r="F256" s="116"/>
    </row>
    <row r="257" spans="6:6" x14ac:dyDescent="0.25">
      <c r="F257" s="116"/>
    </row>
    <row r="258" spans="6:6" x14ac:dyDescent="0.25">
      <c r="F258" s="116"/>
    </row>
    <row r="259" spans="6:6" x14ac:dyDescent="0.25">
      <c r="F259" s="116"/>
    </row>
    <row r="260" spans="6:6" x14ac:dyDescent="0.25">
      <c r="F260" s="116"/>
    </row>
    <row r="261" spans="6:6" x14ac:dyDescent="0.25">
      <c r="F261" s="116"/>
    </row>
    <row r="262" spans="6:6" x14ac:dyDescent="0.25">
      <c r="F262" s="116"/>
    </row>
    <row r="263" spans="6:6" x14ac:dyDescent="0.25">
      <c r="F263" s="116"/>
    </row>
    <row r="264" spans="6:6" x14ac:dyDescent="0.25">
      <c r="F264" s="116"/>
    </row>
    <row r="265" spans="6:6" x14ac:dyDescent="0.25">
      <c r="F265" s="116"/>
    </row>
    <row r="266" spans="6:6" x14ac:dyDescent="0.25">
      <c r="F266" s="116"/>
    </row>
    <row r="267" spans="6:6" x14ac:dyDescent="0.25">
      <c r="F267" s="116"/>
    </row>
    <row r="268" spans="6:6" x14ac:dyDescent="0.25">
      <c r="F268" s="116"/>
    </row>
    <row r="269" spans="6:6" x14ac:dyDescent="0.25">
      <c r="F269" s="116"/>
    </row>
    <row r="270" spans="6:6" x14ac:dyDescent="0.25">
      <c r="F270" s="116"/>
    </row>
    <row r="271" spans="6:6" x14ac:dyDescent="0.25">
      <c r="F271" s="116"/>
    </row>
    <row r="272" spans="6:6" x14ac:dyDescent="0.25">
      <c r="F272" s="116"/>
    </row>
    <row r="273" spans="6:6" x14ac:dyDescent="0.25">
      <c r="F273" s="116"/>
    </row>
    <row r="274" spans="6:6" x14ac:dyDescent="0.25">
      <c r="F274" s="116"/>
    </row>
    <row r="275" spans="6:6" x14ac:dyDescent="0.25">
      <c r="F275" s="116"/>
    </row>
    <row r="276" spans="6:6" x14ac:dyDescent="0.25">
      <c r="F276" s="116"/>
    </row>
    <row r="277" spans="6:6" x14ac:dyDescent="0.25">
      <c r="F277" s="116"/>
    </row>
    <row r="278" spans="6:6" x14ac:dyDescent="0.25">
      <c r="F278" s="116"/>
    </row>
    <row r="279" spans="6:6" x14ac:dyDescent="0.25">
      <c r="F279" s="116"/>
    </row>
    <row r="280" spans="6:6" x14ac:dyDescent="0.25">
      <c r="F280" s="116"/>
    </row>
    <row r="281" spans="6:6" x14ac:dyDescent="0.25">
      <c r="F281" s="116"/>
    </row>
    <row r="282" spans="6:6" x14ac:dyDescent="0.25">
      <c r="F282" s="116"/>
    </row>
    <row r="283" spans="6:6" x14ac:dyDescent="0.25">
      <c r="F283" s="116"/>
    </row>
    <row r="284" spans="6:6" x14ac:dyDescent="0.25">
      <c r="F284" s="116"/>
    </row>
    <row r="285" spans="6:6" x14ac:dyDescent="0.25">
      <c r="F285" s="116"/>
    </row>
    <row r="286" spans="6:6" x14ac:dyDescent="0.25">
      <c r="F286" s="116"/>
    </row>
    <row r="287" spans="6:6" x14ac:dyDescent="0.25">
      <c r="F287" s="116"/>
    </row>
    <row r="288" spans="6:6" x14ac:dyDescent="0.25">
      <c r="F288" s="116"/>
    </row>
    <row r="289" spans="6:6" x14ac:dyDescent="0.25">
      <c r="F289" s="116"/>
    </row>
    <row r="290" spans="6:6" x14ac:dyDescent="0.25">
      <c r="F290" s="116"/>
    </row>
    <row r="291" spans="6:6" x14ac:dyDescent="0.25">
      <c r="F291" s="116"/>
    </row>
    <row r="292" spans="6:6" x14ac:dyDescent="0.25">
      <c r="F292" s="116"/>
    </row>
    <row r="293" spans="6:6" x14ac:dyDescent="0.25">
      <c r="F293" s="116"/>
    </row>
    <row r="294" spans="6:6" x14ac:dyDescent="0.25">
      <c r="F294" s="116"/>
    </row>
    <row r="295" spans="6:6" x14ac:dyDescent="0.25">
      <c r="F295" s="116"/>
    </row>
    <row r="296" spans="6:6" x14ac:dyDescent="0.25">
      <c r="F296" s="116"/>
    </row>
    <row r="297" spans="6:6" x14ac:dyDescent="0.25">
      <c r="F297" s="116"/>
    </row>
    <row r="298" spans="6:6" x14ac:dyDescent="0.25">
      <c r="F298" s="116"/>
    </row>
    <row r="299" spans="6:6" x14ac:dyDescent="0.25">
      <c r="F299" s="116"/>
    </row>
  </sheetData>
  <mergeCells count="1">
    <mergeCell ref="A43:F43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E2D47C4AE8D843A828B4A24D69F9B9" ma:contentTypeVersion="12" ma:contentTypeDescription="Create a new document." ma:contentTypeScope="" ma:versionID="333195bc88e00b3a662f0d7aa3dabb17">
  <xsd:schema xmlns:xsd="http://www.w3.org/2001/XMLSchema" xmlns:xs="http://www.w3.org/2001/XMLSchema" xmlns:p="http://schemas.microsoft.com/office/2006/metadata/properties" xmlns:ns2="ad8ae9a3-1216-4adc-bfff-56bf09b008a6" xmlns:ns3="8e74f439-4e30-49c8-abba-2cb7bc683cd4" targetNamespace="http://schemas.microsoft.com/office/2006/metadata/properties" ma:root="true" ma:fieldsID="81a70ce507bef21fff1bb9ff1836adda" ns2:_="" ns3:_="">
    <xsd:import namespace="ad8ae9a3-1216-4adc-bfff-56bf09b008a6"/>
    <xsd:import namespace="8e74f439-4e30-49c8-abba-2cb7bc683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ae9a3-1216-4adc-bfff-56bf09b00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4f439-4e30-49c8-abba-2cb7bc683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479D5A-C5E5-4DF6-A5F7-91D8A81CE4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8ae9a3-1216-4adc-bfff-56bf09b008a6"/>
    <ds:schemaRef ds:uri="8e74f439-4e30-49c8-abba-2cb7bc683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04EA18-65E7-40D7-9842-EE32CAE1004A}">
  <ds:schemaRefs>
    <ds:schemaRef ds:uri="http://schemas.microsoft.com/office/2006/documentManagement/types"/>
    <ds:schemaRef ds:uri="http://purl.org/dc/terms/"/>
    <ds:schemaRef ds:uri="http://www.w3.org/XML/1998/namespace"/>
    <ds:schemaRef ds:uri="8e74f439-4e30-49c8-abba-2cb7bc683cd4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ad8ae9a3-1216-4adc-bfff-56bf09b008a6"/>
  </ds:schemaRefs>
</ds:datastoreItem>
</file>

<file path=customXml/itemProps3.xml><?xml version="1.0" encoding="utf-8"?>
<ds:datastoreItem xmlns:ds="http://schemas.openxmlformats.org/officeDocument/2006/customXml" ds:itemID="{0198E01B-63DA-468B-AFF1-3156C3C0AC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RATES AND TAXES</vt:lpstr>
      <vt:lpstr>SEWERAGE- WASTE WATER</vt:lpstr>
      <vt:lpstr>REFUSE- SOLID WASTE</vt:lpstr>
      <vt:lpstr>WATER</vt:lpstr>
      <vt:lpstr>ELECTRICITY</vt:lpstr>
      <vt:lpstr>MISCELLINIOUS SERVICES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Kubayi</dc:creator>
  <cp:keywords/>
  <dc:description/>
  <cp:lastModifiedBy>Silas Ramalepe</cp:lastModifiedBy>
  <cp:revision/>
  <dcterms:created xsi:type="dcterms:W3CDTF">2023-03-20T17:26:26Z</dcterms:created>
  <dcterms:modified xsi:type="dcterms:W3CDTF">2026-05-21T11:43:35Z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c7d02b-784c-4743-8e38-cb3d4d1fb4ac_Enabled">
    <vt:lpwstr>true</vt:lpwstr>
  </property>
  <property fmtid="{D5CDD505-2E9C-101B-9397-08002B2CF9AE}" pid="3" name="MSIP_Label_66c7d02b-784c-4743-8e38-cb3d4d1fb4ac_SetDate">
    <vt:lpwstr>2023-03-20T17:43:06Z</vt:lpwstr>
  </property>
  <property fmtid="{D5CDD505-2E9C-101B-9397-08002B2CF9AE}" pid="4" name="MSIP_Label_66c7d02b-784c-4743-8e38-cb3d4d1fb4ac_Method">
    <vt:lpwstr>Standard</vt:lpwstr>
  </property>
  <property fmtid="{D5CDD505-2E9C-101B-9397-08002B2CF9AE}" pid="5" name="MSIP_Label_66c7d02b-784c-4743-8e38-cb3d4d1fb4ac_Name">
    <vt:lpwstr>General Information</vt:lpwstr>
  </property>
  <property fmtid="{D5CDD505-2E9C-101B-9397-08002B2CF9AE}" pid="6" name="MSIP_Label_66c7d02b-784c-4743-8e38-cb3d4d1fb4ac_SiteId">
    <vt:lpwstr>e858e8dd-6a47-41a5-a409-16895dfdfe09</vt:lpwstr>
  </property>
  <property fmtid="{D5CDD505-2E9C-101B-9397-08002B2CF9AE}" pid="7" name="MSIP_Label_66c7d02b-784c-4743-8e38-cb3d4d1fb4ac_ActionId">
    <vt:lpwstr>980ddcd4-b264-4e96-ba5e-b67e7f60e048</vt:lpwstr>
  </property>
  <property fmtid="{D5CDD505-2E9C-101B-9397-08002B2CF9AE}" pid="8" name="MSIP_Label_66c7d02b-784c-4743-8e38-cb3d4d1fb4ac_ContentBits">
    <vt:lpwstr>0</vt:lpwstr>
  </property>
  <property fmtid="{D5CDD505-2E9C-101B-9397-08002B2CF9AE}" pid="9" name="ContentTypeId">
    <vt:lpwstr>0x0101007DE2D47C4AE8D843A828B4A24D69F9B9</vt:lpwstr>
  </property>
</Properties>
</file>